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OSTĘPOWANIA PONIŻEJ 130\4. ZAPYTANIA OFERTOWE\ZAPYTANIA OFERTOWE 2026\16. ZO - Ryby, mrożonki\"/>
    </mc:Choice>
  </mc:AlternateContent>
  <xr:revisionPtr revIDLastSave="0" documentId="13_ncr:1_{4419C8AE-FB81-4FA4-91EB-46B5A0FC28F6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pakiet 1" sheetId="14" r:id="rId1"/>
  </sheets>
  <definedNames>
    <definedName name="_xlnm.Print_Area" localSheetId="0">'pakiet 1'!$A$1:$J$28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4" l="1"/>
  <c r="J21" i="14"/>
  <c r="J20" i="14"/>
  <c r="I22" i="14"/>
  <c r="I21" i="14"/>
  <c r="I20" i="14"/>
  <c r="I19" i="14"/>
  <c r="J19" i="14" s="1"/>
  <c r="I17" i="14"/>
  <c r="J17" i="14" s="1"/>
  <c r="I16" i="14"/>
  <c r="J16" i="14" s="1"/>
  <c r="I11" i="14"/>
  <c r="J11" i="14" s="1"/>
  <c r="I18" i="14"/>
  <c r="J18" i="14" s="1"/>
  <c r="H7" i="14"/>
  <c r="H8" i="14"/>
  <c r="H9" i="14"/>
  <c r="H10" i="14"/>
  <c r="H11" i="14"/>
  <c r="H12" i="14"/>
  <c r="H13" i="14"/>
  <c r="H14" i="14"/>
  <c r="H15" i="14"/>
  <c r="H16" i="14"/>
  <c r="H17" i="14"/>
  <c r="H18" i="14"/>
  <c r="H19" i="14"/>
  <c r="H6" i="14"/>
  <c r="I10" i="14"/>
  <c r="J10" i="14" s="1"/>
  <c r="I12" i="14"/>
  <c r="J12" i="14" s="1"/>
  <c r="I13" i="14"/>
  <c r="J13" i="14" s="1"/>
  <c r="I14" i="14"/>
  <c r="J14" i="14" s="1"/>
  <c r="I15" i="14"/>
  <c r="J15" i="14" s="1"/>
  <c r="I8" i="14" l="1"/>
  <c r="J8" i="14" s="1"/>
  <c r="I9" i="14"/>
  <c r="J9" i="14" s="1"/>
  <c r="I7" i="14" l="1"/>
  <c r="J7" i="14" s="1"/>
  <c r="I6" i="14"/>
  <c r="J6" i="14" s="1"/>
</calcChain>
</file>

<file path=xl/sharedStrings.xml><?xml version="1.0" encoding="utf-8"?>
<sst xmlns="http://schemas.openxmlformats.org/spreadsheetml/2006/main" count="90" uniqueCount="63">
  <si>
    <t>Lp.</t>
  </si>
  <si>
    <t>VAT (%)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</si>
  <si>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</si>
  <si>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</si>
  <si>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</si>
  <si>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</si>
  <si>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</si>
  <si>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</si>
  <si>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</si>
  <si>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</si>
  <si>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</si>
  <si>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</si>
  <si>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op.</t>
  </si>
  <si>
    <t>Przedmiot zamówienia</t>
  </si>
  <si>
    <t>Zamówienie maksymalne (Opcja 120%)</t>
  </si>
  <si>
    <t>J. m.</t>
  </si>
  <si>
    <t>kg</t>
  </si>
  <si>
    <t>Cena jednostkowa netto (j.m.)</t>
  </si>
  <si>
    <t>Wartość netto 
[kol.4*kol.6]</t>
  </si>
  <si>
    <t>Wartość brutto 
[ZAOKR((kol.9*kol.7)+kol.9;2)]</t>
  </si>
  <si>
    <t>Ilość</t>
  </si>
  <si>
    <t>Cena jednostkowa brutto (j.m.) [ZAOKR((kol.5*kol.6)+kol.5;2)]</t>
  </si>
  <si>
    <t>Ryba wędzona</t>
  </si>
  <si>
    <t>Ryba wędzona (makrela)</t>
  </si>
  <si>
    <t>Filet do smażenia (miruna), mrożony płat filetowy, 170-230g, bez skóry, (mrożone SHP - metodą szaterpaku (metoda mrożenia bez wody na sucho))</t>
  </si>
  <si>
    <t>Szpinak</t>
  </si>
  <si>
    <t>Szpinak rozdrobniony, porcjowany, brykiety 5g, mrożony, opakowanie 2,5 kg</t>
  </si>
  <si>
    <t>Frytki mrożone karbowane, opakowanie 2,5 kg</t>
  </si>
  <si>
    <t>Pakiet nr 1 - Ryby, mrożonki</t>
  </si>
  <si>
    <t>Łosoś mrożony</t>
  </si>
  <si>
    <t>Filet z miruny do smażenia, mrożony</t>
  </si>
  <si>
    <t xml:space="preserve">Owoce mrożone </t>
  </si>
  <si>
    <t>Uszka z mięsem mrożone</t>
  </si>
  <si>
    <t>Frytki mrożone karbowane</t>
  </si>
  <si>
    <t>Frytki mrożone proste</t>
  </si>
  <si>
    <t>Groszek zielony mrożony</t>
  </si>
  <si>
    <t xml:space="preserve">Filet z łososia mrożony ze skórą trym C  1,1-1,4kg </t>
  </si>
  <si>
    <t>Uszka z mięsem mrożone, opakowanie 450 g, składniki: mąka pszenna, woda, mięso wołowe 14%, mięso wieprzowe 6%, cebula, pasteryzowane jaja płynne, przyprawy, olej rzepakowy, sól, suszone warzywa, drożdże</t>
  </si>
  <si>
    <t>Frytki mrożone proste, opakowanie 2,5 kg</t>
  </si>
  <si>
    <t>Groszek zielony, mrożony, opakowanie 2,5 kg</t>
  </si>
  <si>
    <t>FORMULARZ ASORTYMENTOWY - Szczegółowa oferta cenowa -   załącznik 1 do Umowy nr</t>
  </si>
  <si>
    <t>(1) Podane ilości Towaru są wielkościami orientacyjnymi niezbędnymi do obliczenia wartości Zamówienia (zamówienie podstawowe) przez Wykonawcę i mogą ulec zmianie (tzn. zmniejszeniu lub zwiększeniu) w trakcie trwania Umowy w ramach zamówień zamiennie bilansujących się w ramach wynagrodzenia umownego.</t>
  </si>
  <si>
    <t xml:space="preserve">(2) Minimalna wartość zamówionego Towaru w ramach Umowy wynosi 70% wartości Towaru obliczonego na podstawie  ilości wskazanych w kolumnie 4 Zamawiający zastrzega, iż ewentualny zakres realizacji przedmiotu Umowy powyżej Zamówienia minimalnego nie stanowi zobowiązania (w tym finansowego) Zamawiającego zaciąganego w momencie zawarcia Umowy. </t>
  </si>
  <si>
    <t>….............................................</t>
  </si>
  <si>
    <t>…...................................</t>
  </si>
  <si>
    <t>Data, miejscowość,</t>
  </si>
  <si>
    <t>Podpis(y)*</t>
  </si>
  <si>
    <t>* W przypadku składania oferty pisemnie: &lt;dokument winien zostać podpisany przez osobę/osoby uprawnioną/-ych do reprezentacji Wykonawcy lub Pełnomocnika Wykonawców wspólnie ubiegających się o Zamówienie o ile z treści pełnomocnictwa wynika upoważnienie do złożenia stosowanego oświadczenia&gt;</t>
  </si>
  <si>
    <t xml:space="preserve">*W przypadku składania oferty drogą elektroniczną: &lt;dokument należy sporządzić w formie elektronicznej lub postaci elektronicznej i podpisać odpowiednio kwalifikowanym podpisem elektronicznym podpisem zaufanym lub podpisem osobistym osoby/osób uprawnionej/-ych do reprezentacji Wykonawcy lub Pełnomocnika Wykonawców wspólnie ubiegających się o Zamówienie o ile z treści pełnomocnictwa wynika upoważnienie do złożenia stosowanego oświadczenia &gt; </t>
  </si>
  <si>
    <t>Znak postępowania DZ-271-2-16/ZO/2026</t>
  </si>
  <si>
    <t>Mieszanka owocowa - opakowanie 2,5 kg</t>
  </si>
  <si>
    <t>Truskawka - opakowanie 2,5 kg</t>
  </si>
  <si>
    <t>Owoce leśne - mieszanka - opakowanie 2,5 kg</t>
  </si>
  <si>
    <t>Malina - opakowanie 2,5 kg</t>
  </si>
  <si>
    <t>Wiśnia - opakowanie 2,5 kg</t>
  </si>
  <si>
    <t>Mango  - opakowanie 2,5 kg</t>
  </si>
  <si>
    <t>Zamówienie podstawowe  - przenieść kwotę brutto do FORMULARZA OFERTOWEGO OGÓLNEGO - załącznik nr 1 do ZO</t>
  </si>
  <si>
    <t xml:space="preserve">(2) Zamówienie minimalne  </t>
  </si>
  <si>
    <t>11.</t>
  </si>
  <si>
    <t>12.</t>
  </si>
  <si>
    <t>13.</t>
  </si>
  <si>
    <t>14.</t>
  </si>
  <si>
    <t xml:space="preserve">Szczegółowy opis przedmiotu zamówienia - wymagania jakościowe odnoszące się do co najmniej głównych elementów składających się na przedmiot zamówienia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</si>
</sst>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>
    <font>
      <sz val="11"/>
      <color theme="1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charset val="238"/>
    </font>
    <font>
      <b/>
      <sz val="10"/>
      <name val="Arial"/>
      <family val="2"/>
      <charset val="238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i/>
      <sz val="10"/>
      <color theme="4" tint="-0.249977111117893"/>
      <name val="Tahoma"/>
      <family val="2"/>
      <charset val="238"/>
    </font>
    <font>
      <b/>
      <sz val="14"/>
      <color theme="1"/>
      <name val="Czcionka tekstu podstawowego"/>
      <charset val="238"/>
    </font>
    <font>
      <b/>
      <sz val="10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i/>
      <sz val="10"/>
      <name val="Tahoma"/>
      <family val="2"/>
      <charset val="238"/>
    </font>
    <font>
      <sz val="8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4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44" fontId="2" fillId="0" borderId="0" applyFont="0" applyFill="0" applyBorder="0" applyAlignment="0" applyProtection="0"/>
    <xf numFmtId="0" fontId="4" fillId="0" borderId="0"/>
    <xf numFmtId="9" fontId="5" fillId="0" borderId="0"/>
  </cellStyleXfs>
  <cellXfs count="36">
    <xf numFmtId="0" fontId="0" fillId="0" borderId="0" xfId="0"/>
    <xf numFmtId="0" fontId="9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5" xfId="6" applyFont="1" applyBorder="1" applyAlignment="1">
      <alignment vertical="center" wrapText="1"/>
    </xf>
    <xf numFmtId="0" fontId="6" fillId="0" borderId="5" xfId="6" applyFont="1" applyBorder="1" applyAlignment="1">
      <alignment horizontal="center" vertical="center"/>
    </xf>
    <xf numFmtId="9" fontId="11" fillId="0" borderId="5" xfId="10" applyFont="1" applyBorder="1" applyAlignment="1">
      <alignment horizontal="center" vertical="center" wrapText="1"/>
    </xf>
    <xf numFmtId="44" fontId="6" fillId="0" borderId="1" xfId="8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0" fillId="0" borderId="5" xfId="6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44" fontId="10" fillId="0" borderId="5" xfId="0" applyNumberFormat="1" applyFont="1" applyBorder="1" applyAlignment="1">
      <alignment vertical="center"/>
    </xf>
    <xf numFmtId="44" fontId="10" fillId="0" borderId="1" xfId="0" applyNumberFormat="1" applyFont="1" applyBorder="1" applyAlignment="1">
      <alignment vertical="center" wrapText="1"/>
    </xf>
    <xf numFmtId="44" fontId="10" fillId="0" borderId="1" xfId="1" applyFont="1" applyFill="1" applyBorder="1" applyAlignment="1">
      <alignment vertical="center" wrapText="1"/>
    </xf>
    <xf numFmtId="44" fontId="10" fillId="0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4" fontId="10" fillId="0" borderId="1" xfId="1" applyFont="1" applyFill="1" applyBorder="1" applyAlignment="1">
      <alignment horizontal="left" vertical="center" wrapText="1"/>
    </xf>
    <xf numFmtId="0" fontId="10" fillId="0" borderId="2" xfId="6" applyFont="1" applyBorder="1" applyAlignment="1">
      <alignment horizontal="left" vertical="center"/>
    </xf>
    <xf numFmtId="0" fontId="10" fillId="0" borderId="3" xfId="6" applyFont="1" applyBorder="1" applyAlignment="1">
      <alignment horizontal="left" vertical="center"/>
    </xf>
    <xf numFmtId="0" fontId="10" fillId="0" borderId="4" xfId="6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6" fillId="0" borderId="2" xfId="1" applyNumberFormat="1" applyFont="1" applyFill="1" applyBorder="1" applyAlignment="1">
      <alignment horizontal="left" vertical="center" wrapText="1"/>
    </xf>
    <xf numFmtId="0" fontId="6" fillId="0" borderId="3" xfId="1" applyNumberFormat="1" applyFont="1" applyFill="1" applyBorder="1" applyAlignment="1">
      <alignment horizontal="left" vertical="center" wrapText="1"/>
    </xf>
    <xf numFmtId="0" fontId="6" fillId="0" borderId="4" xfId="1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1" fontId="7" fillId="0" borderId="1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 vertical="center"/>
    </xf>
    <xf numFmtId="0" fontId="7" fillId="0" borderId="0" xfId="0" applyFont="1"/>
  </cellXfs>
  <cellStyles count="11">
    <cellStyle name="Normalny" xfId="0" builtinId="0"/>
    <cellStyle name="Normalny 2" xfId="7" xr:uid="{00000000-0005-0000-0000-000001000000}"/>
    <cellStyle name="Normalny 3" xfId="9" xr:uid="{00000000-0005-0000-0000-000002000000}"/>
    <cellStyle name="Normalny 4" xfId="4" xr:uid="{00000000-0005-0000-0000-000003000000}"/>
    <cellStyle name="Normalny_Kopia 57_asortyment-1" xfId="6" xr:uid="{00000000-0005-0000-0000-000004000000}"/>
    <cellStyle name="Procentowy 2" xfId="2" xr:uid="{00000000-0005-0000-0000-000005000000}"/>
    <cellStyle name="Procentowy 3" xfId="3" xr:uid="{00000000-0005-0000-0000-000006000000}"/>
    <cellStyle name="Procentowy_Arkusz1" xfId="10" xr:uid="{00000000-0005-0000-0000-000007000000}"/>
    <cellStyle name="Walutowy" xfId="1" builtinId="4"/>
    <cellStyle name="Walutowy 2" xfId="8" xr:uid="{00000000-0005-0000-0000-000009000000}"/>
    <cellStyle name="Walutowy 3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view="pageBreakPreview" topLeftCell="A4" zoomScale="90" zoomScaleNormal="100" zoomScaleSheetLayoutView="90" workbookViewId="0">
      <selection activeCell="F4" sqref="F4"/>
    </sheetView>
  </sheetViews>
  <sheetFormatPr defaultRowHeight="14.25"/>
  <cols>
    <col min="1" max="1" width="6.625" style="35" customWidth="1"/>
    <col min="2" max="2" width="31.125" style="35" customWidth="1"/>
    <col min="3" max="4" width="10.625" style="35" customWidth="1"/>
    <col min="5" max="5" width="96.25" style="35" customWidth="1"/>
    <col min="6" max="6" width="13.375" style="35" customWidth="1"/>
    <col min="7" max="7" width="10.625" style="35" customWidth="1"/>
    <col min="8" max="8" width="19.375" style="35" customWidth="1"/>
    <col min="9" max="9" width="15.375" style="35" customWidth="1"/>
    <col min="10" max="10" width="18.875" style="35" customWidth="1"/>
  </cols>
  <sheetData>
    <row r="1" spans="1:10" s="1" customFormat="1" ht="35.1" customHeight="1">
      <c r="A1" s="19" t="s">
        <v>49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35.1" customHeight="1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1" customFormat="1" ht="35.1" customHeight="1">
      <c r="A3" s="21" t="s">
        <v>28</v>
      </c>
      <c r="B3" s="22"/>
      <c r="C3" s="22"/>
      <c r="D3" s="22"/>
      <c r="E3" s="22"/>
      <c r="F3" s="22"/>
      <c r="G3" s="22"/>
      <c r="H3" s="22"/>
      <c r="I3" s="22"/>
      <c r="J3" s="23"/>
    </row>
    <row r="4" spans="1:10" ht="74.25" customHeight="1">
      <c r="A4" s="2" t="s">
        <v>0</v>
      </c>
      <c r="B4" s="32" t="s">
        <v>13</v>
      </c>
      <c r="C4" s="2" t="s">
        <v>15</v>
      </c>
      <c r="D4" s="2" t="s">
        <v>20</v>
      </c>
      <c r="E4" s="3" t="s">
        <v>62</v>
      </c>
      <c r="F4" s="3" t="s">
        <v>17</v>
      </c>
      <c r="G4" s="3" t="s">
        <v>1</v>
      </c>
      <c r="H4" s="3" t="s">
        <v>21</v>
      </c>
      <c r="I4" s="3" t="s">
        <v>18</v>
      </c>
      <c r="J4" s="3" t="s">
        <v>19</v>
      </c>
    </row>
    <row r="5" spans="1:10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0" ht="35.1" customHeight="1">
      <c r="A6" s="12" t="s">
        <v>2</v>
      </c>
      <c r="B6" s="13" t="s">
        <v>22</v>
      </c>
      <c r="C6" s="5" t="s">
        <v>16</v>
      </c>
      <c r="D6" s="33">
        <v>120</v>
      </c>
      <c r="E6" s="4" t="s">
        <v>23</v>
      </c>
      <c r="F6" s="34"/>
      <c r="G6" s="6"/>
      <c r="H6" s="15">
        <f>ROUND((F6*G6)+F6,2)</f>
        <v>0</v>
      </c>
      <c r="I6" s="7">
        <f>ROUND(D6*F6,2)</f>
        <v>0</v>
      </c>
      <c r="J6" s="7">
        <f>ROUND(I6*G6+I6,2)</f>
        <v>0</v>
      </c>
    </row>
    <row r="7" spans="1:10" ht="35.1" customHeight="1">
      <c r="A7" s="12" t="s">
        <v>3</v>
      </c>
      <c r="B7" s="13" t="s">
        <v>30</v>
      </c>
      <c r="C7" s="5" t="s">
        <v>16</v>
      </c>
      <c r="D7" s="33">
        <v>3900</v>
      </c>
      <c r="E7" s="4" t="s">
        <v>24</v>
      </c>
      <c r="F7" s="34"/>
      <c r="G7" s="6"/>
      <c r="H7" s="15">
        <f t="shared" ref="H7:H19" si="0">ROUND((F7*G7)+F7,2)</f>
        <v>0</v>
      </c>
      <c r="I7" s="7">
        <f>ROUND(D7*F7,2)</f>
        <v>0</v>
      </c>
      <c r="J7" s="7">
        <f t="shared" ref="J7:J19" si="1">ROUND(I7*G7+I7,2)</f>
        <v>0</v>
      </c>
    </row>
    <row r="8" spans="1:10" ht="35.1" customHeight="1">
      <c r="A8" s="12" t="s">
        <v>4</v>
      </c>
      <c r="B8" s="13" t="s">
        <v>29</v>
      </c>
      <c r="C8" s="5" t="s">
        <v>16</v>
      </c>
      <c r="D8" s="33">
        <v>420</v>
      </c>
      <c r="E8" s="8" t="s">
        <v>36</v>
      </c>
      <c r="F8" s="34"/>
      <c r="G8" s="6"/>
      <c r="H8" s="15">
        <f t="shared" si="0"/>
        <v>0</v>
      </c>
      <c r="I8" s="7">
        <f t="shared" ref="I8:I19" si="2">ROUND(D8*F8,2)</f>
        <v>0</v>
      </c>
      <c r="J8" s="7">
        <f t="shared" si="1"/>
        <v>0</v>
      </c>
    </row>
    <row r="9" spans="1:10" ht="35.1" customHeight="1">
      <c r="A9" s="12" t="s">
        <v>5</v>
      </c>
      <c r="B9" s="13" t="s">
        <v>31</v>
      </c>
      <c r="C9" s="5" t="s">
        <v>12</v>
      </c>
      <c r="D9" s="33">
        <v>10</v>
      </c>
      <c r="E9" s="4" t="s">
        <v>50</v>
      </c>
      <c r="F9" s="34"/>
      <c r="G9" s="6"/>
      <c r="H9" s="15">
        <f t="shared" si="0"/>
        <v>0</v>
      </c>
      <c r="I9" s="7">
        <f t="shared" si="2"/>
        <v>0</v>
      </c>
      <c r="J9" s="7">
        <f t="shared" si="1"/>
        <v>0</v>
      </c>
    </row>
    <row r="10" spans="1:10" ht="35.1" customHeight="1">
      <c r="A10" s="12" t="s">
        <v>6</v>
      </c>
      <c r="B10" s="13" t="s">
        <v>31</v>
      </c>
      <c r="C10" s="5" t="s">
        <v>12</v>
      </c>
      <c r="D10" s="33">
        <v>10</v>
      </c>
      <c r="E10" s="4" t="s">
        <v>51</v>
      </c>
      <c r="F10" s="34"/>
      <c r="G10" s="6"/>
      <c r="H10" s="15">
        <f t="shared" si="0"/>
        <v>0</v>
      </c>
      <c r="I10" s="7">
        <f t="shared" si="2"/>
        <v>0</v>
      </c>
      <c r="J10" s="7">
        <f t="shared" si="1"/>
        <v>0</v>
      </c>
    </row>
    <row r="11" spans="1:10" ht="35.1" customHeight="1">
      <c r="A11" s="12" t="s">
        <v>7</v>
      </c>
      <c r="B11" s="13" t="s">
        <v>31</v>
      </c>
      <c r="C11" s="5" t="s">
        <v>12</v>
      </c>
      <c r="D11" s="33">
        <v>10</v>
      </c>
      <c r="E11" s="4" t="s">
        <v>52</v>
      </c>
      <c r="F11" s="34"/>
      <c r="G11" s="6"/>
      <c r="H11" s="15">
        <f t="shared" si="0"/>
        <v>0</v>
      </c>
      <c r="I11" s="7">
        <f t="shared" si="2"/>
        <v>0</v>
      </c>
      <c r="J11" s="7">
        <f t="shared" si="1"/>
        <v>0</v>
      </c>
    </row>
    <row r="12" spans="1:10" ht="35.1" customHeight="1">
      <c r="A12" s="12" t="s">
        <v>8</v>
      </c>
      <c r="B12" s="13" t="s">
        <v>31</v>
      </c>
      <c r="C12" s="5" t="s">
        <v>12</v>
      </c>
      <c r="D12" s="33">
        <v>10</v>
      </c>
      <c r="E12" s="4" t="s">
        <v>53</v>
      </c>
      <c r="F12" s="34"/>
      <c r="G12" s="6"/>
      <c r="H12" s="15">
        <f t="shared" si="0"/>
        <v>0</v>
      </c>
      <c r="I12" s="7">
        <f t="shared" si="2"/>
        <v>0</v>
      </c>
      <c r="J12" s="7">
        <f t="shared" si="1"/>
        <v>0</v>
      </c>
    </row>
    <row r="13" spans="1:10" ht="35.1" customHeight="1">
      <c r="A13" s="12" t="s">
        <v>9</v>
      </c>
      <c r="B13" s="13" t="s">
        <v>31</v>
      </c>
      <c r="C13" s="5" t="s">
        <v>12</v>
      </c>
      <c r="D13" s="33">
        <v>10</v>
      </c>
      <c r="E13" s="4" t="s">
        <v>54</v>
      </c>
      <c r="F13" s="34"/>
      <c r="G13" s="6"/>
      <c r="H13" s="15">
        <f t="shared" si="0"/>
        <v>0</v>
      </c>
      <c r="I13" s="7">
        <f t="shared" si="2"/>
        <v>0</v>
      </c>
      <c r="J13" s="7">
        <f t="shared" si="1"/>
        <v>0</v>
      </c>
    </row>
    <row r="14" spans="1:10" ht="35.1" customHeight="1">
      <c r="A14" s="12" t="s">
        <v>10</v>
      </c>
      <c r="B14" s="13" t="s">
        <v>31</v>
      </c>
      <c r="C14" s="5" t="s">
        <v>12</v>
      </c>
      <c r="D14" s="33">
        <v>10</v>
      </c>
      <c r="E14" s="4" t="s">
        <v>55</v>
      </c>
      <c r="F14" s="34"/>
      <c r="G14" s="6"/>
      <c r="H14" s="15">
        <f t="shared" si="0"/>
        <v>0</v>
      </c>
      <c r="I14" s="7">
        <f t="shared" si="2"/>
        <v>0</v>
      </c>
      <c r="J14" s="7">
        <f t="shared" si="1"/>
        <v>0</v>
      </c>
    </row>
    <row r="15" spans="1:10" ht="35.1" customHeight="1">
      <c r="A15" s="12" t="s">
        <v>11</v>
      </c>
      <c r="B15" s="13" t="s">
        <v>32</v>
      </c>
      <c r="C15" s="5" t="s">
        <v>12</v>
      </c>
      <c r="D15" s="33">
        <v>40</v>
      </c>
      <c r="E15" s="4" t="s">
        <v>37</v>
      </c>
      <c r="F15" s="34"/>
      <c r="G15" s="6"/>
      <c r="H15" s="15">
        <f t="shared" si="0"/>
        <v>0</v>
      </c>
      <c r="I15" s="7">
        <f t="shared" si="2"/>
        <v>0</v>
      </c>
      <c r="J15" s="7">
        <f t="shared" si="1"/>
        <v>0</v>
      </c>
    </row>
    <row r="16" spans="1:10" ht="35.1" customHeight="1">
      <c r="A16" s="12" t="s">
        <v>58</v>
      </c>
      <c r="B16" s="13" t="s">
        <v>33</v>
      </c>
      <c r="C16" s="5" t="s">
        <v>12</v>
      </c>
      <c r="D16" s="33">
        <v>34</v>
      </c>
      <c r="E16" s="4" t="s">
        <v>27</v>
      </c>
      <c r="F16" s="34"/>
      <c r="G16" s="6"/>
      <c r="H16" s="15">
        <f t="shared" si="0"/>
        <v>0</v>
      </c>
      <c r="I16" s="7">
        <f t="shared" si="2"/>
        <v>0</v>
      </c>
      <c r="J16" s="7">
        <f t="shared" si="1"/>
        <v>0</v>
      </c>
    </row>
    <row r="17" spans="1:10" ht="35.1" customHeight="1">
      <c r="A17" s="12" t="s">
        <v>59</v>
      </c>
      <c r="B17" s="13" t="s">
        <v>34</v>
      </c>
      <c r="C17" s="5" t="s">
        <v>12</v>
      </c>
      <c r="D17" s="33">
        <v>10</v>
      </c>
      <c r="E17" s="4" t="s">
        <v>38</v>
      </c>
      <c r="F17" s="34"/>
      <c r="G17" s="6"/>
      <c r="H17" s="15">
        <f t="shared" si="0"/>
        <v>0</v>
      </c>
      <c r="I17" s="7">
        <f t="shared" si="2"/>
        <v>0</v>
      </c>
      <c r="J17" s="7">
        <f t="shared" si="1"/>
        <v>0</v>
      </c>
    </row>
    <row r="18" spans="1:10" ht="35.1" customHeight="1">
      <c r="A18" s="12" t="s">
        <v>60</v>
      </c>
      <c r="B18" s="13" t="s">
        <v>35</v>
      </c>
      <c r="C18" s="5" t="s">
        <v>12</v>
      </c>
      <c r="D18" s="33">
        <v>30</v>
      </c>
      <c r="E18" s="4" t="s">
        <v>39</v>
      </c>
      <c r="F18" s="34"/>
      <c r="G18" s="6"/>
      <c r="H18" s="15">
        <f t="shared" si="0"/>
        <v>0</v>
      </c>
      <c r="I18" s="7">
        <f t="shared" si="2"/>
        <v>0</v>
      </c>
      <c r="J18" s="7">
        <f t="shared" si="1"/>
        <v>0</v>
      </c>
    </row>
    <row r="19" spans="1:10" ht="35.1" customHeight="1">
      <c r="A19" s="12" t="s">
        <v>61</v>
      </c>
      <c r="B19" s="14" t="s">
        <v>25</v>
      </c>
      <c r="C19" s="10" t="s">
        <v>12</v>
      </c>
      <c r="D19" s="33">
        <v>150</v>
      </c>
      <c r="E19" s="9" t="s">
        <v>26</v>
      </c>
      <c r="F19" s="34"/>
      <c r="G19" s="6"/>
      <c r="H19" s="15">
        <f t="shared" si="0"/>
        <v>0</v>
      </c>
      <c r="I19" s="7">
        <f t="shared" si="2"/>
        <v>0</v>
      </c>
      <c r="J19" s="7">
        <f t="shared" si="1"/>
        <v>0</v>
      </c>
    </row>
    <row r="20" spans="1:10" ht="24.95" customHeight="1">
      <c r="A20" s="24" t="s">
        <v>56</v>
      </c>
      <c r="B20" s="24"/>
      <c r="C20" s="24"/>
      <c r="D20" s="24"/>
      <c r="E20" s="24"/>
      <c r="F20" s="24"/>
      <c r="G20" s="24"/>
      <c r="H20" s="24"/>
      <c r="I20" s="16">
        <f>SUM(I6:I19)</f>
        <v>0</v>
      </c>
      <c r="J20" s="16">
        <f>SUM(J6:J19)</f>
        <v>0</v>
      </c>
    </row>
    <row r="21" spans="1:10" ht="24.95" customHeight="1">
      <c r="A21" s="24" t="s">
        <v>57</v>
      </c>
      <c r="B21" s="24"/>
      <c r="C21" s="24"/>
      <c r="D21" s="24"/>
      <c r="E21" s="24"/>
      <c r="F21" s="24"/>
      <c r="G21" s="24"/>
      <c r="H21" s="24"/>
      <c r="I21" s="17">
        <f>I20*70%</f>
        <v>0</v>
      </c>
      <c r="J21" s="17">
        <f>J20*70%</f>
        <v>0</v>
      </c>
    </row>
    <row r="22" spans="1:10" ht="24.95" customHeight="1">
      <c r="A22" s="18" t="s">
        <v>14</v>
      </c>
      <c r="B22" s="18"/>
      <c r="C22" s="18"/>
      <c r="D22" s="18"/>
      <c r="E22" s="18"/>
      <c r="F22" s="18"/>
      <c r="G22" s="18"/>
      <c r="H22" s="18"/>
      <c r="I22" s="17">
        <f>I20*120%</f>
        <v>0</v>
      </c>
      <c r="J22" s="17">
        <f>J20*120%</f>
        <v>0</v>
      </c>
    </row>
    <row r="23" spans="1:10" ht="34.5" customHeight="1">
      <c r="A23" s="26" t="s">
        <v>41</v>
      </c>
      <c r="B23" s="27"/>
      <c r="C23" s="27"/>
      <c r="D23" s="27"/>
      <c r="E23" s="27"/>
      <c r="F23" s="27"/>
      <c r="G23" s="27"/>
      <c r="H23" s="27"/>
      <c r="I23" s="27"/>
      <c r="J23" s="28"/>
    </row>
    <row r="24" spans="1:10" ht="35.25" customHeight="1">
      <c r="A24" s="29" t="s">
        <v>42</v>
      </c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24.95" customHeight="1">
      <c r="A25" s="30" t="s">
        <v>43</v>
      </c>
      <c r="B25" s="30"/>
      <c r="C25" s="30"/>
      <c r="D25" s="30"/>
      <c r="E25" s="30"/>
      <c r="F25" s="30" t="s">
        <v>44</v>
      </c>
      <c r="G25" s="30"/>
      <c r="H25" s="30"/>
      <c r="I25" s="30"/>
      <c r="J25" s="30"/>
    </row>
    <row r="26" spans="1:10" ht="24.95" customHeight="1">
      <c r="A26" s="31" t="s">
        <v>45</v>
      </c>
      <c r="B26" s="31"/>
      <c r="C26" s="31"/>
      <c r="D26" s="31"/>
      <c r="E26" s="31"/>
      <c r="F26" s="31" t="s">
        <v>46</v>
      </c>
      <c r="G26" s="31"/>
      <c r="H26" s="31"/>
      <c r="I26" s="31"/>
      <c r="J26" s="31"/>
    </row>
    <row r="27" spans="1:10" ht="33" customHeight="1">
      <c r="A27" s="25" t="s">
        <v>47</v>
      </c>
      <c r="B27" s="25"/>
      <c r="C27" s="25"/>
      <c r="D27" s="25"/>
      <c r="E27" s="25"/>
      <c r="F27" s="25"/>
      <c r="G27" s="25"/>
      <c r="H27" s="25"/>
      <c r="I27" s="25"/>
      <c r="J27" s="25"/>
    </row>
    <row r="28" spans="1:10" ht="32.25" customHeight="1">
      <c r="A28" s="25" t="s">
        <v>48</v>
      </c>
      <c r="B28" s="25"/>
      <c r="C28" s="25"/>
      <c r="D28" s="25"/>
      <c r="E28" s="25"/>
      <c r="F28" s="25"/>
      <c r="G28" s="25"/>
      <c r="H28" s="25"/>
      <c r="I28" s="25"/>
      <c r="J28" s="25"/>
    </row>
  </sheetData>
  <mergeCells count="14">
    <mergeCell ref="A27:J27"/>
    <mergeCell ref="A28:J28"/>
    <mergeCell ref="A23:J23"/>
    <mergeCell ref="A24:J24"/>
    <mergeCell ref="A25:E25"/>
    <mergeCell ref="F25:J25"/>
    <mergeCell ref="A26:E26"/>
    <mergeCell ref="F26:J26"/>
    <mergeCell ref="A22:H22"/>
    <mergeCell ref="A1:J1"/>
    <mergeCell ref="A2:J2"/>
    <mergeCell ref="A3:J3"/>
    <mergeCell ref="A20:H20"/>
    <mergeCell ref="A21:H21"/>
  </mergeCells>
  <phoneticPr fontId="13" type="noConversion"/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pakiet 1</vt:lpstr>
      <vt:lpstr>'pakiet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Mucha</dc:creator>
  <cp:lastModifiedBy>Marta Dziedzic</cp:lastModifiedBy>
  <cp:lastPrinted>2026-09-14T08:37:28Z</cp:lastPrinted>
  <dcterms:created xsi:type="dcterms:W3CDTF">2016-12-09T10:37:00Z</dcterms:created>
  <dcterms:modified xsi:type="dcterms:W3CDTF">2026-09-30T09:12:21Z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1045-11.2.0.10017</vt:lpwstr>
  </property>
</Properties>
</file>