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Y:\POSTĘPOWANIA PONIŻEJ 130\4. ZAPYTANIA OFERTOWE\ZAPYTANIA OFERTOWE 2026\12. ZO - Sprzęt jednorazowy III\2. Zaproszenie\"/>
    </mc:Choice>
  </mc:AlternateContent>
  <xr:revisionPtr revIDLastSave="0" documentId="13_ncr:1_{06126F97-C963-4205-821D-6AA5FD7257D8}" xr6:coauthVersionLast="47" xr6:coauthVersionMax="47" xr10:uidLastSave="{00000000-0000-0000-0000-000000000000}"/>
  <bookViews>
    <workbookView xWindow="1620" yWindow="405" windowWidth="15195" windowHeight="15195" activeTab="1" xr2:uid="{00000000-000D-0000-FFFF-FFFF00000000}"/>
  </bookViews>
  <sheets>
    <sheet name="pakiet 1" sheetId="40" r:id="rId1"/>
    <sheet name="pakiet 2" sheetId="45" r:id="rId2"/>
  </sheets>
  <definedNames>
    <definedName name="_xlnm.Print_Area" localSheetId="1">'pakiet 2'!$A$1:$R$17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40" l="1"/>
  <c r="Q13" i="40"/>
  <c r="Q7" i="40"/>
  <c r="Q8" i="40"/>
  <c r="Q9" i="40"/>
  <c r="Q10" i="40"/>
  <c r="Q11" i="40"/>
  <c r="Q12" i="40"/>
  <c r="Q6" i="40"/>
  <c r="P15" i="40"/>
  <c r="P14" i="40"/>
  <c r="P13" i="40"/>
  <c r="P7" i="40"/>
  <c r="P8" i="40"/>
  <c r="P9" i="40"/>
  <c r="P10" i="40"/>
  <c r="P11" i="40"/>
  <c r="P12" i="40"/>
  <c r="P6" i="40"/>
  <c r="O7" i="40"/>
  <c r="O8" i="40"/>
  <c r="O9" i="40"/>
  <c r="O10" i="40"/>
  <c r="O11" i="40"/>
  <c r="O12" i="40"/>
  <c r="O6" i="40"/>
  <c r="R11" i="45"/>
  <c r="R10" i="45"/>
  <c r="R9" i="45"/>
  <c r="R7" i="45"/>
  <c r="R8" i="45"/>
  <c r="R6" i="45"/>
  <c r="Q11" i="45"/>
  <c r="Q10" i="45"/>
  <c r="Q9" i="45"/>
  <c r="Q7" i="45"/>
  <c r="Q8" i="45"/>
  <c r="Q6" i="45"/>
  <c r="P7" i="45"/>
  <c r="P8" i="45"/>
  <c r="P6" i="45"/>
  <c r="Q15" i="40" l="1"/>
</calcChain>
</file>

<file path=xl/sharedStrings.xml><?xml version="1.0" encoding="utf-8"?>
<sst xmlns="http://schemas.openxmlformats.org/spreadsheetml/2006/main" count="145" uniqueCount="86">
  <si>
    <t>Lp.</t>
  </si>
  <si>
    <t>Przedmiot zamówienia</t>
  </si>
  <si>
    <t>Rozmiar</t>
  </si>
  <si>
    <t>Jednostka miary</t>
  </si>
  <si>
    <t>Wielkości opakowania oczekiwana przez Zamawiającego</t>
  </si>
  <si>
    <t>Szczegółowy opis przedmiotu zamówienia - wymagania jakościowe odnoszące się do co najmniej głównych elementów składających się na przedmiot zamówienia zgodnie z art. 246 ust. 1 Ustawy Pzp</t>
  </si>
  <si>
    <t>Wielkość opakowania oferowanego przez Wykonawcę</t>
  </si>
  <si>
    <t xml:space="preserve">Nazwa handlowa </t>
  </si>
  <si>
    <t>Producent</t>
  </si>
  <si>
    <t>Numer katalogowy</t>
  </si>
  <si>
    <t>Klasa wyrobu medycznego</t>
  </si>
  <si>
    <t>VAT (%)</t>
  </si>
  <si>
    <t>Cena jednostkowa brutto za opakowanie oferowane przez Wykonawcę [ZAOKR ((kol. 14*kol. 15) + kol. 14;2)]</t>
  </si>
  <si>
    <t>Wartość netto [ZAOKR (kol.9*kol.14;2)]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</si>
  <si>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</si>
  <si>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</si>
  <si>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</si>
  <si>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</si>
  <si>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</si>
  <si>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</si>
  <si>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</si>
  <si>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</si>
  <si>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</si>
  <si>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</si>
  <si>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</si>
  <si>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</si>
  <si>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</si>
  <si>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</si>
  <si>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</si>
  <si>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</si>
  <si>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</si>
  <si>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</si>
  <si>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x</t>
  </si>
  <si>
    <t>szt.</t>
  </si>
  <si>
    <t>Zamówienie maksymalne (Opcja 120%)</t>
  </si>
  <si>
    <t>……………………..…………………………..………………………………………….</t>
  </si>
  <si>
    <t>Data, miejscowość,</t>
  </si>
  <si>
    <t>Podpis(y)*</t>
  </si>
  <si>
    <t xml:space="preserve">Zamówienie maksymalne (Opcja 120%) </t>
  </si>
  <si>
    <t>Wartość netto 
[ZAOKR
(kol.8*kol.13;2)]</t>
  </si>
  <si>
    <t>Wartość brutto 
[ZAOKR
((kol.15*kol.14)
+kol. 15;2)]</t>
  </si>
  <si>
    <t>Wartość brutto [ZAOKR ((kol.16*kol.15) +kol. 16;2)]</t>
  </si>
  <si>
    <t xml:space="preserve">(**) Zamówienie minimalne  </t>
  </si>
  <si>
    <t>Ilość jednostek miary  (wg. wielkości opakowania oczekiwanego przez Zamawiającego) (*)</t>
  </si>
  <si>
    <t xml:space="preserve">*Kompatybilność potwierdzona dokumentami </t>
  </si>
  <si>
    <t>…..……………………..………………………………….</t>
  </si>
  <si>
    <t>Cena jednostkowa
 netto za opakowanie
 oferowane przez Wykonawcę</t>
  </si>
  <si>
    <t xml:space="preserve">Ilość jednostek miary (*) </t>
  </si>
  <si>
    <t>Ilość opakowań 
oferowana*(po przeliczeniu
ilości jednostek miary przez wielkość opakowania oferowanego  przez Wykonawcę) [kol.5/kol 7]</t>
  </si>
  <si>
    <t xml:space="preserve">Cena jednostkowa brutto za opakowanie oferowane  przez Wykonawcę 
[ZAOKR ((kol. 13*kol. 14)
 + kol. 13;2)] </t>
  </si>
  <si>
    <t xml:space="preserve">Okularki ochronne do fototerapii noworodków </t>
  </si>
  <si>
    <t>obwód głowy 20-28 cm /Noworodki/</t>
  </si>
  <si>
    <t xml:space="preserve">Okularki ochronne do fototerapii noworodków - założone na główkę dziecka nie mogą się przemieszczać i  mają pozostać bezpieczne na tym samym miejscu, konstrukcja w kształcie litery Y, powinny pasować do każdego kształtu głowy dzięki elastycznym mocowaniom na rzepy (jakość zapięcia niezmienna przy wielokrotnym zapinaniu i odpinaniu), nie mogą zawierać  lateksu. </t>
  </si>
  <si>
    <t>obwód głowy 30-38 cm  /Noworodki/</t>
  </si>
  <si>
    <t>obwód głowy 24-33 cm  /Wcześniaki/</t>
  </si>
  <si>
    <t>Prześcieradełko do łóżeczka do fototerapii</t>
  </si>
  <si>
    <t>Nakładki jednorazowe na kocyk do fototerapii</t>
  </si>
  <si>
    <t>Nakładki jednorazowe na kocyk  do fototerapii (wymiary kocyka (mierzone w najszerszm miejscu) 48 cm x 25 cm)pasujące do lampy Neoblue Blanket*</t>
  </si>
  <si>
    <t>Jednorazowy czujnik temperatury do inkubatora</t>
  </si>
  <si>
    <t>Jednorazowy czujnik temperatury do inkubatora Giraffe Family* (posiadany przez Zamawiającego) do pomiaru temperatury wcześniaka przebywającego w inkubatorze</t>
  </si>
  <si>
    <t>Filtr powietrza do inkubatora</t>
  </si>
  <si>
    <t>Filtr powietrza do inkubatora firmy Giraffe Family* (posiadany przez Zamawiającego)</t>
  </si>
  <si>
    <t>Ilość opakowań 
oferowana* (po przeliczeniu
ilości jednostek miary przez wielkość opakowania oferowanego przez Wykonawcę [kol.5/kol 8]</t>
  </si>
  <si>
    <t>Cena jednostkowa
 netto  za opakowanie
 oferowane  przez Wykonawcę</t>
  </si>
  <si>
    <t>Bronchoskop jednorazowy</t>
  </si>
  <si>
    <t>średnica końcówki dystalnej: 6.3 mm</t>
  </si>
  <si>
    <t>Endoskop jednorazowy dla jednego pacjenta, sterylny z technologią video (kamera, źródło światła), pole widzenia 85°, głębia ostrości 6-50  mm, długość części roboczej  600 mm, oświetlenie LED – 2 diody. Możliwość manipulacji w co najmniej jednej płaszczyźnie sekcją giętą części roboczej, możliwość odsysania i wprowadzenia narzędzi poprzez kanał roboczy, port kanału roboczego wykonany z MABS oraz silikonu. W komplecie prowadnik z poliwęglanu ułatwiający wprowadzenie strzykawki Luer Lock i giętkich akcesoriów endoskopowych do kanału roboczego. Końcówka dystalna wykonana z żywicy epoksydowej mieści kamerę, źródło światła (dwie diody LED) oraz wyjście kanału roboczego. W celu szybkiej i łatwej identyfikacji w trakcie procedury bronchoskopy oznaczone kolorystycznie. Rękojeść endoskopu wykonana z bioplastiku, przystosowana do używania przez osoby zarówno prawo i leworęczne, koloru białego łatwo uwidaczniająca zabrudzenia. Produkt nie zawierający lateksu. Zakres regulacji: góra-dół 180 stopni – 160 stopni. Kanał roboczy o średnicy: min. 2.6mm, max. 2,8mm, wejście do kanału roboczego umieszczone od góry rękojeści bronchoskopu. Minimalny rozmiar rurki intubacyjnej (średnica wewnętrzna): 7.0mm. Minimalna szerokość kanału roboczego akcesorium endoskopowego: do 2.6mm.                                                                                                             Endoskopy kompatybilne z zestawem pojemników do pobierania wydzielin. Pobieranie próbek bronchoskopowych w systemie zamkniętym. Obejście próżniowe, w celu wyeliminowania przełącznika rurki ssącej za pomocą adaptera z przełącznikiem przepływu. Do stosowania podczas procedur BAL, BW, toalety drzewa oskrzelowego. Zestaw pojemników: pojemnik na próbkę 30 ml – 2 szt., adapter integrujący stabilne podłączenie z bronchoskopem – 1 szt., adapter ssący – 1 szt. Endoskop nie posiada limitu czasu użytkowania od momentu podłączenia do monitora – wyznaczonego przez timer/chip lub oprogramowanie kompatybilnego monitora. Endoskop kompatybilny z poz. 3</t>
  </si>
  <si>
    <t>Rurka jednoświatłowa z torem wizyjnym</t>
  </si>
  <si>
    <t xml:space="preserve">7,0 mm (śr. wewn 4.6 mm / śr. zewn.10.0 mm)                                                        7,5 mm (śr. wewn 4.8 mm / śr. zewn. 10.5mm)                                                                     8,0 mm (śr. wewn 5.2 mm / śr. zewn. 11.0 mm) </t>
  </si>
  <si>
    <t>Rurka jednoświatłowa z systemem video ze zintegrowanym torem wizyjnymo długości 323 mm. Wykonana z medycznego PCV, z dodatkowym portem iniekcyjnym do płukania optyki kamery. Mankiet wysokoobjętościowy, niskociśnieniowy.Kamera CMOS, źródło światła – 2 białe diody LED.Długość kabla łączącego z monitorem 2000mm (+/-50 mm).Twardość: 85 w skali Shore A.Produkt sterylny, nie zawerający ftalanów.Rurki kompatybilne z poz. 3</t>
  </si>
  <si>
    <t>Monitor do bronchoskopów jednorazowych i rurek z torem wizyjnym</t>
  </si>
  <si>
    <t>Monitor do bronchoskopów jednorazowych i rurek z torem wizyjnym. Cechy monitora: obraz Full HD, rozdzielczość obrazu 1920 x 1080 pikseli, wyjście video: HDMI i 3G-SDI (1920 x 1080p, 60 fps), możliwość podłączenia urządzenia zewnętrznego za pomocą złącza USB 3.0 typ A (2 złącza), podłączenie endoskopu do procesora za pomocą przewodu, funkcja wyostrzenia obrazu, adaptacyjna kontrola światła, typ ekranu: 12,8” kolorowy TFT LCD, funkcja automatycznego rozpoznawania endoskopów: model, średnica kanału roboczego, średnica pancerza sondy, zapis filmów i zdjęć, wbudowana pojemność przechowywania 32 GB, 2 wyjścia USB, zewnętrzny port USB do zapisu i przenoszenia danych na urządzenie przenośne, możliwość podłączenia się do systemem PACS poprzez DICOM, antyrefleksyjny ekran dotykowy, funkcja wyświetlania obrazu z dwóch urządzeń w czasie rzeczywistym z podziałem ekranu na 2 części, nagrywanie filmów bezpośrednio na wbudowany dysk, wbudowany system archiwizacji danych umożliwiający tworzenie i zapis raportów, funkcja powiększenia obrazu – 2 tryby, złącze Ethernet RJ45, 10/100/1000 Mbps, tryb regulacji poziomu tonu kolorów, uchwyt na zasilacz oraz opakowanie z endoskopem, podgląd ustawień użytkownika, tryb pracy ciągłej bez konieczności każdorazowego wyłączenia procesora wideo przy podłączeniu kolejnego endoskopu, wyposażony w trzy wejścia do podłączenia bronchoskopów min. dwóch różnych generacji, rurek jedno lub dwuświatłowych z torem wizyjnym, cystoskopów, endoskopów laryngologicznych, waga 2700 g, tryb zmiany ustawień kolorów, klawiatura medyczna z możliwością opisu badań, WiFi obsługuje standardy IEEE 802.11ac/a/b/g/n, zasilanie elektryczne, czas działania na baterii – min. 2.5h,możliwość wykonywania zdjęć i nagrywania filmów z procedur z jednoczesnym zapisem w pamięci wewnętrznej, możliwość przesyłania obrazu na zewnętrzny monitor  za pomocą HDMI lub SDI, wymiary: szerokość: 331 mm (13,03"), wysokość: 215 mm (8,46"), grubość: 52 mm (2,05"), wskaźnik stanu naładowania baterii - sygnalizacja odpowiednim kolorem w zależności od naładowania baterii: zielony &gt;40%, pomarańczowy &lt;40%, czerwony &lt;20%</t>
  </si>
  <si>
    <t>Prześcieradełko do łóżeczka do fototerapii Neoblue cozy* będącego w posiadania Zamawiającego. Prześcieradełko jednorazowego użytku, z włókniny dobrze przepuszczalnej dla światła emitowanego przez diody LED, dł. 55 cm, dopasowane kształtem do materacyka, z brzegiem stanowiącym wygodne mocowanie</t>
  </si>
  <si>
    <t>* W przypadku składania oferty pisemnie: &lt;dokument winien zostać podpisany przez osobę/osoby uprawnioną/-ych do reprezentacji Wykonawcy lub Pełnomocnika Wykonawców wspólnie ubiegających się o Zamówienie o ile z treści pełnomocnictwa wynika upoważnienie do złożenia stosowanego oświadczenia&gt;</t>
  </si>
  <si>
    <t xml:space="preserve">*W przypadku składania oferty drogą elektroniczną: &lt;dokument należy sporządzić w formie elektronicznej lub postaci elektronicznej i podpisać odpowiednio kwalifikowanym podpisem elektronicznym podpisem zaufanym lub podpisem osobistym osoby/osób uprawnionej/-ych do reprezentacji Wykonawcy lub Pełnomocnika Wykonawców wspólnie ubiegających się o Zamówienie o ile z treści pełnomocnictwa wynika upoważnienie do złożenia stosowanego oświadczenia &gt; </t>
  </si>
  <si>
    <r>
      <t>(*)</t>
    </r>
    <r>
      <rPr>
        <sz val="9"/>
        <rFont val="Tahoma"/>
        <family val="2"/>
        <charset val="238"/>
      </rPr>
      <t xml:space="preserve"> Podane ilości Towaru są wielkościami orientacyjnymi niezbędnymi do obliczenia wartości Zamówienia (zamówienie podstawowe) przez Wykonawcę i mogą ulec zmianie (tzn. zmniejszeniu lub zwiększeniu) w trakcie trwania Umowy w ramach zamówień zamiennie bilansujących się w ramach wynagrodzenia umownego.</t>
    </r>
  </si>
  <si>
    <r>
      <t>(**)</t>
    </r>
    <r>
      <rPr>
        <sz val="9"/>
        <rFont val="Tahoma"/>
        <family val="2"/>
        <charset val="238"/>
      </rPr>
      <t xml:space="preserve"> Minimalna wartość zamówionego Towaru w ramach Umowy wynosi 70% wartości Towaru obliczonego na podstawie  ilości wskazanych w kolumnie 5. 2. Zamawiający zastrzega, iż ewentualny zakres realizacji przedmiotu Umowy powyżej Zamówienia minimalnego nie stanowi zobowiązania (w tym finansowego) Zamawiającego zaciąganego w momencie zawarcia Umowy. </t>
    </r>
  </si>
  <si>
    <t xml:space="preserve">Zamówienie podstawowe  - przenieść kwotę brutto do FORMULARZA OFERTOWEGO </t>
  </si>
  <si>
    <r>
      <t>(**)</t>
    </r>
    <r>
      <rPr>
        <sz val="9"/>
        <rFont val="Tahoma"/>
        <family val="2"/>
        <charset val="238"/>
      </rPr>
      <t xml:space="preserve"> Minimalna wartość zamówionego Towaru w ramach Umowy wynosi 70% wartości Towaru obliczonego na podstawie  ilości wskazanych w kolumnie 5. Zamawiający zastrzega, iż ewentualny zakres realizacji przedmiotu Umowy powyżej Zamówienia minimalnego nie stanowi zobowiązania (w tym finansowego) Zamawiającego zaciąganego w momencie zawarcia Umowy. </t>
    </r>
  </si>
  <si>
    <t>…....................................</t>
  </si>
  <si>
    <t>Znak postępowania DZ-271-2-12/ZO/2026</t>
  </si>
  <si>
    <t>Formularz asortymentowy - szczegółowa oferta cenowa Załącznik nr 1A do ZO - Załącznik nr 1 do Umowy nr …..............</t>
  </si>
  <si>
    <t>Formularz asortymentowy - szczegółowa oferta cenowa Załącznik nr 1A do ZO - Załącznik nr 1 do Umowy nr …............</t>
  </si>
  <si>
    <t>Pakiet nr 1- Akcesoria dla noworodków (okularki, prześcieradełka, filtry i czujnik do inkubatora)</t>
  </si>
  <si>
    <t>Pakiet nr 2- Bronchoskopy i rurki jednoświatłowe z torem wizyjnym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</si>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</sst>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#,##0.00&quot; zł&quot;"/>
    <numFmt numFmtId="167" formatCode="\ * #,##0.00,&quot;zł &quot;;\-* #,##0.00,&quot;zł &quot;;\ * \-#&quot; zł &quot;;\ @\ 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theme="1"/>
      <name val="RotisSansSerif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10"/>
      <name val="Arial"/>
      <family val="2"/>
    </font>
    <font>
      <b/>
      <sz val="9"/>
      <name val="Tahoma"/>
      <family val="2"/>
      <charset val="238"/>
    </font>
    <font>
      <sz val="9"/>
      <color indexed="8"/>
      <name val="Tahoma"/>
      <family val="2"/>
      <charset val="238"/>
    </font>
    <font>
      <b/>
      <sz val="9"/>
      <color indexed="8"/>
      <name val="Tahoma"/>
      <family val="2"/>
      <charset val="238"/>
    </font>
    <font>
      <i/>
      <sz val="9"/>
      <name val="Tahoma"/>
      <family val="2"/>
      <charset val="238"/>
    </font>
    <font>
      <sz val="9"/>
      <name val="Tahoma"/>
      <family val="2"/>
      <charset val="238"/>
    </font>
    <font>
      <sz val="9"/>
      <color indexed="60"/>
      <name val="Tahoma"/>
      <family val="2"/>
      <charset val="238"/>
    </font>
    <font>
      <i/>
      <sz val="9"/>
      <color indexed="56"/>
      <name val="Tahoma"/>
      <family val="2"/>
      <charset val="238"/>
    </font>
    <font>
      <b/>
      <i/>
      <sz val="9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i/>
      <sz val="9"/>
      <color rgb="FFC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2">
    <xf numFmtId="0" fontId="0" fillId="0" borderId="0"/>
    <xf numFmtId="0" fontId="3" fillId="0" borderId="0"/>
    <xf numFmtId="0" fontId="5" fillId="0" borderId="0"/>
    <xf numFmtId="0" fontId="7" fillId="0" borderId="0"/>
    <xf numFmtId="0" fontId="7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 applyFill="0" applyProtection="0"/>
    <xf numFmtId="0" fontId="6" fillId="0" borderId="0"/>
    <xf numFmtId="44" fontId="6" fillId="0" borderId="0" applyFont="0" applyFill="0" applyBorder="0" applyAlignment="0" applyProtection="0"/>
    <xf numFmtId="0" fontId="8" fillId="0" borderId="0" applyFill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10" fillId="0" borderId="0"/>
    <xf numFmtId="0" fontId="3" fillId="0" borderId="0"/>
    <xf numFmtId="0" fontId="7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2" applyAlignment="0">
      <alignment vertical="top"/>
    </xf>
    <xf numFmtId="0" fontId="6" fillId="0" borderId="0"/>
    <xf numFmtId="44" fontId="6" fillId="0" borderId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1" fillId="0" borderId="0"/>
    <xf numFmtId="166" fontId="12" fillId="0" borderId="0" applyBorder="0" applyProtection="0"/>
    <xf numFmtId="167" fontId="11" fillId="0" borderId="0" applyBorder="0" applyProtection="0"/>
    <xf numFmtId="9" fontId="11" fillId="0" borderId="0" applyBorder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3" fillId="0" borderId="0"/>
    <xf numFmtId="43" fontId="3" fillId="0" borderId="0" applyFont="0" applyFill="0" applyBorder="0" applyAlignment="0" applyProtection="0"/>
    <xf numFmtId="0" fontId="14" fillId="0" borderId="1" applyFont="0" applyFill="0" applyAlignment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1" applyFont="0" applyFill="0" applyAlignment="0"/>
    <xf numFmtId="44" fontId="5" fillId="0" borderId="0" applyFont="0" applyFill="0" applyBorder="0" applyAlignment="0" applyProtection="0"/>
    <xf numFmtId="0" fontId="3" fillId="0" borderId="1" applyAlignment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4" fillId="0" borderId="10" applyFont="0" applyFill="0" applyAlignment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10" applyFont="0" applyFill="0" applyAlignment="0"/>
    <xf numFmtId="44" fontId="5" fillId="0" borderId="0" applyFont="0" applyFill="0" applyBorder="0" applyAlignment="0" applyProtection="0"/>
    <xf numFmtId="0" fontId="2" fillId="0" borderId="10" applyAlignment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5" fillId="0" borderId="0"/>
    <xf numFmtId="44" fontId="7" fillId="0" borderId="0" applyFont="0" applyFill="0" applyBorder="0" applyAlignment="0" applyProtection="0"/>
    <xf numFmtId="0" fontId="1" fillId="0" borderId="0"/>
    <xf numFmtId="0" fontId="6" fillId="0" borderId="0"/>
    <xf numFmtId="0" fontId="16" fillId="0" borderId="0"/>
    <xf numFmtId="0" fontId="1" fillId="0" borderId="0"/>
    <xf numFmtId="44" fontId="1" fillId="0" borderId="0" applyFont="0" applyFill="0" applyBorder="0" applyAlignment="0" applyProtection="0"/>
    <xf numFmtId="0" fontId="17" fillId="0" borderId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38" fontId="6" fillId="0" borderId="0" applyFon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" fillId="0" borderId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1" fillId="2" borderId="5" xfId="0" applyFont="1" applyFill="1" applyBorder="1" applyAlignment="1">
      <alignment horizontal="center" vertical="center" wrapText="1"/>
    </xf>
    <xf numFmtId="0" fontId="20" fillId="0" borderId="0" xfId="0" applyFont="1"/>
    <xf numFmtId="0" fontId="19" fillId="2" borderId="5" xfId="0" applyFont="1" applyFill="1" applyBorder="1" applyAlignment="1">
      <alignment horizontal="center" vertical="center" wrapText="1"/>
    </xf>
    <xf numFmtId="44" fontId="19" fillId="2" borderId="5" xfId="0" applyNumberFormat="1" applyFont="1" applyFill="1" applyBorder="1" applyAlignment="1">
      <alignment horizontal="center" vertical="center" wrapText="1"/>
    </xf>
    <xf numFmtId="165" fontId="19" fillId="2" borderId="5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3" fillId="0" borderId="9" xfId="0" applyFont="1" applyBorder="1" applyAlignment="1">
      <alignment horizontal="center" vertical="center" wrapText="1"/>
    </xf>
    <xf numFmtId="44" fontId="23" fillId="0" borderId="5" xfId="0" applyNumberFormat="1" applyFont="1" applyBorder="1" applyAlignment="1">
      <alignment horizontal="center" vertical="center" wrapText="1"/>
    </xf>
    <xf numFmtId="9" fontId="23" fillId="0" borderId="5" xfId="0" applyNumberFormat="1" applyFont="1" applyBorder="1" applyAlignment="1">
      <alignment horizontal="center" vertical="center" wrapText="1"/>
    </xf>
    <xf numFmtId="44" fontId="23" fillId="0" borderId="3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20" fillId="3" borderId="5" xfId="0" applyFont="1" applyFill="1" applyBorder="1" applyAlignment="1">
      <alignment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44" fontId="19" fillId="2" borderId="5" xfId="0" applyNumberFormat="1" applyFont="1" applyFill="1" applyBorder="1" applyAlignment="1">
      <alignment horizontal="right" vertical="center" wrapText="1"/>
    </xf>
    <xf numFmtId="44" fontId="19" fillId="2" borderId="3" xfId="0" applyNumberFormat="1" applyFont="1" applyFill="1" applyBorder="1" applyAlignment="1">
      <alignment horizontal="right" vertical="center" wrapText="1"/>
    </xf>
    <xf numFmtId="44" fontId="23" fillId="2" borderId="5" xfId="0" applyNumberFormat="1" applyFont="1" applyFill="1" applyBorder="1" applyAlignment="1">
      <alignment vertical="center" wrapText="1"/>
    </xf>
    <xf numFmtId="44" fontId="23" fillId="2" borderId="3" xfId="0" applyNumberFormat="1" applyFont="1" applyFill="1" applyBorder="1" applyAlignment="1">
      <alignment vertical="center" wrapText="1"/>
    </xf>
    <xf numFmtId="0" fontId="26" fillId="2" borderId="5" xfId="0" applyFont="1" applyFill="1" applyBorder="1" applyAlignment="1">
      <alignment horizontal="center" vertical="center" wrapText="1"/>
    </xf>
    <xf numFmtId="165" fontId="23" fillId="0" borderId="5" xfId="0" applyNumberFormat="1" applyFont="1" applyBorder="1" applyAlignment="1">
      <alignment horizontal="center" vertical="center" wrapText="1"/>
    </xf>
    <xf numFmtId="44" fontId="23" fillId="3" borderId="5" xfId="0" applyNumberFormat="1" applyFont="1" applyFill="1" applyBorder="1" applyAlignment="1">
      <alignment vertical="center" wrapText="1"/>
    </xf>
    <xf numFmtId="44" fontId="23" fillId="0" borderId="5" xfId="0" applyNumberFormat="1" applyFont="1" applyBorder="1" applyAlignment="1">
      <alignment vertical="center" wrapText="1"/>
    </xf>
    <xf numFmtId="0" fontId="23" fillId="0" borderId="5" xfId="0" applyFont="1" applyBorder="1" applyAlignment="1">
      <alignment horizontal="left" vertical="center" wrapText="1"/>
    </xf>
    <xf numFmtId="49" fontId="23" fillId="3" borderId="5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/>
    </xf>
    <xf numFmtId="165" fontId="20" fillId="3" borderId="5" xfId="0" applyNumberFormat="1" applyFont="1" applyFill="1" applyBorder="1" applyAlignment="1">
      <alignment vertical="center" wrapText="1"/>
    </xf>
    <xf numFmtId="9" fontId="20" fillId="3" borderId="5" xfId="0" applyNumberFormat="1" applyFont="1" applyFill="1" applyBorder="1" applyAlignment="1">
      <alignment horizontal="center" vertical="center" wrapText="1"/>
    </xf>
    <xf numFmtId="44" fontId="19" fillId="2" borderId="5" xfId="0" applyNumberFormat="1" applyFont="1" applyFill="1" applyBorder="1" applyAlignment="1">
      <alignment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center" vertical="top" wrapText="1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8" fillId="0" borderId="10" xfId="470" applyFont="1" applyBorder="1" applyAlignment="1">
      <alignment vertical="center" wrapText="1"/>
    </xf>
    <xf numFmtId="0" fontId="28" fillId="0" borderId="10" xfId="470" applyFont="1" applyBorder="1" applyAlignment="1">
      <alignment vertical="top" wrapText="1"/>
    </xf>
  </cellXfs>
  <cellStyles count="532">
    <cellStyle name="Comma 2" xfId="109" xr:uid="{F5019AB3-0591-48EB-8EA0-E431EF5BF18D}"/>
    <cellStyle name="Comma 2 2" xfId="180" xr:uid="{F08F3F88-267F-4009-9111-76C31A65B379}"/>
    <cellStyle name="Comma 2 2 2" xfId="403" xr:uid="{CEE70034-1A36-49FA-A6A8-802415BD6461}"/>
    <cellStyle name="Comma 2 3" xfId="154" xr:uid="{50B34DA3-3F25-4609-B746-1A187ECBEE6B}"/>
    <cellStyle name="Comma 2 3 2" xfId="377" xr:uid="{2B3B64A3-E4DD-4248-B73F-B3AE611A9FA4}"/>
    <cellStyle name="Comma 2 4" xfId="332" xr:uid="{52DBE8A1-4B10-4D74-8D31-49CB7CE977E6}"/>
    <cellStyle name="Currency 2" xfId="17" xr:uid="{2090FE46-4C85-4F38-A0C4-7E765F34E681}"/>
    <cellStyle name="Currency 2 2" xfId="37" xr:uid="{7401CA74-0ED4-4FFB-8247-A5ECF9F11970}"/>
    <cellStyle name="Currency 2 2 2" xfId="75" xr:uid="{1C9C2BE5-94B8-416D-B432-968DB56EBBE1}"/>
    <cellStyle name="Currency 2 2 2 2" xfId="127" xr:uid="{9072BC8A-AA83-4068-9725-701F4BE21140}"/>
    <cellStyle name="Currency 2 2 2 2 2" xfId="350" xr:uid="{CBD8FEF2-0088-4DA7-A171-CA6896423CCB}"/>
    <cellStyle name="Currency 2 2 2 3" xfId="172" xr:uid="{6B8BFBFE-0024-4EFB-BA71-3706BB9AC613}"/>
    <cellStyle name="Currency 2 2 2 3 2" xfId="395" xr:uid="{537074DA-B416-4418-A756-39AB2AB319F0}"/>
    <cellStyle name="Currency 2 2 2 4" xfId="302" xr:uid="{9B02B5E8-93A7-49CC-A25C-23F4B3242B58}"/>
    <cellStyle name="Currency 2 2 3" xfId="98" xr:uid="{54260DF9-BA26-40C5-9D9F-3142395A17BD}"/>
    <cellStyle name="Currency 2 2 3 2" xfId="325" xr:uid="{E2A62626-BBAC-4B37-A29F-5623F9F92AA3}"/>
    <cellStyle name="Currency 2 2 4" xfId="148" xr:uid="{1D3D1996-5802-4C8A-9E81-A22FA17A6D9B}"/>
    <cellStyle name="Currency 2 2 4 2" xfId="371" xr:uid="{049B021F-D760-4B15-8158-2BB6236EE951}"/>
    <cellStyle name="Currency 2 2 5" xfId="208" xr:uid="{773736D3-20E2-450B-9F83-B68C0185228D}"/>
    <cellStyle name="Currency 2 2 5 2" xfId="430" xr:uid="{3F83DB56-433F-4C2D-813E-239E0A431F20}"/>
    <cellStyle name="Currency 2 2 6" xfId="273" xr:uid="{5C131768-C1C7-4A1F-AE31-7C3A5E82F835}"/>
    <cellStyle name="Currency 2 3" xfId="62" xr:uid="{EB635C73-C309-4A54-9CA9-8D19221673E9}"/>
    <cellStyle name="Currency 2 3 2" xfId="115" xr:uid="{2769E68B-9B30-4A59-94A9-F26C779E01AA}"/>
    <cellStyle name="Currency 2 3 2 2" xfId="338" xr:uid="{4F0E0AAD-870E-4989-956C-CAB57B71E789}"/>
    <cellStyle name="Currency 2 3 3" xfId="160" xr:uid="{67660C77-EC77-431E-9006-272F3C44638B}"/>
    <cellStyle name="Currency 2 3 3 2" xfId="383" xr:uid="{1BD257A1-3E9B-45A1-8480-27090F91D960}"/>
    <cellStyle name="Currency 2 3 4" xfId="289" xr:uid="{2320F500-1044-4DEC-BB25-3DFC413ED5D5}"/>
    <cellStyle name="Currency 2 4" xfId="85" xr:uid="{C4E646E2-F054-481C-A541-05C17F10A3F4}"/>
    <cellStyle name="Currency 2 4 2" xfId="312" xr:uid="{95851F5E-2E6C-4298-A4FE-6005E9AC6C13}"/>
    <cellStyle name="Currency 2 5" xfId="137" xr:uid="{E6C6E3E4-86EC-4180-8C75-B1F518EAC3DF}"/>
    <cellStyle name="Currency 2 5 2" xfId="360" xr:uid="{91F38869-6C7F-4117-8D72-0BF8BC23E9E6}"/>
    <cellStyle name="Currency 2 6" xfId="192" xr:uid="{25E1D00C-A26D-47DB-A804-9FDC92139FCA}"/>
    <cellStyle name="Currency 2 6 2" xfId="414" xr:uid="{CDE15668-477F-4182-BE80-1EADE5953E80}"/>
    <cellStyle name="Currency 2 7" xfId="219" xr:uid="{6F40D151-4074-4E0C-845A-99F16299E3DD}"/>
    <cellStyle name="Currency 2 7 2" xfId="441" xr:uid="{1E3441D9-667C-49EE-AD9D-05142C44444F}"/>
    <cellStyle name="Currency 2 8" xfId="232" xr:uid="{073CAB15-8CFB-4E4D-BF4C-C3CAD560D22D}"/>
    <cellStyle name="Currency 2 8 2" xfId="454" xr:uid="{C5AC83A9-3FD8-41B3-978D-E679B0AE04E9}"/>
    <cellStyle name="Currency 2 9" xfId="258" xr:uid="{8A6248FC-8F41-4CE1-B438-4342D9ACB919}"/>
    <cellStyle name="Dziesiętny 2" xfId="11" xr:uid="{E5117B26-E43E-4E8F-956E-A92971E9DD7A}"/>
    <cellStyle name="Dziesiętny 2 2" xfId="254" xr:uid="{C17C9C05-7A14-4854-8415-29737B15CDD7}"/>
    <cellStyle name="Dziesiętny 2 2 2" xfId="509" xr:uid="{7342F7ED-DE2D-4928-98F6-86187243FC4B}"/>
    <cellStyle name="Dziesiętny 2 2 3" xfId="499" xr:uid="{11807EEF-A543-41C2-8914-8DA87110A804}"/>
    <cellStyle name="Dziesiętny 2 3" xfId="507" xr:uid="{6A16F8C4-D2C0-45E6-AC74-4A98AF727C45}"/>
    <cellStyle name="Dziesiętny 2 4" xfId="496" xr:uid="{4763ABD3-B765-4684-AC23-EDA006108A76}"/>
    <cellStyle name="Dziesiętny 3" xfId="184" xr:uid="{3233E11B-B905-400F-983C-02D017A4DB2C}"/>
    <cellStyle name="Dziesiętny 3 2" xfId="406" xr:uid="{1FE3550A-2BA4-4865-BB67-E67E1C6BC630}"/>
    <cellStyle name="Dziesiętny 3 3" xfId="527" xr:uid="{316ED5BA-935C-4CEA-972E-328FF4AE9763}"/>
    <cellStyle name="Dziesiętny 4" xfId="249" xr:uid="{1D7126E4-394F-4D86-863F-0C6A30B66747}"/>
    <cellStyle name="Dziesiętny 5" xfId="471" xr:uid="{A9DF9DF6-0786-4AC3-ADAC-E0E6212B1566}"/>
    <cellStyle name="Excel Built-in Explanatory Text" xfId="104" xr:uid="{BFD5D456-BD2A-448A-A548-13CD2FC6B2C5}"/>
    <cellStyle name="Excel Built-in Normal" xfId="16" xr:uid="{7238FD43-E0D3-4D51-B763-FFBDBE346B68}"/>
    <cellStyle name="Excel Built-in Normal 2" xfId="485" xr:uid="{85E28381-8CF4-411C-BAB4-55C88D559E70}"/>
    <cellStyle name="Normal 2 2" xfId="15" xr:uid="{0BE64D97-F265-44AA-B9E7-21BCE076E6EB}"/>
    <cellStyle name="Normal 2 2 2" xfId="489" xr:uid="{51E7C56D-E381-4C60-B290-FFD6FE6D2378}"/>
    <cellStyle name="Normal 3" xfId="25" xr:uid="{9219EF56-5466-47FF-86A9-FD5690D87B9E}"/>
    <cellStyle name="Normal 3 2" xfId="513" xr:uid="{AB5B291F-6756-4330-9523-557494BB732B}"/>
    <cellStyle name="Normal 4" xfId="514" xr:uid="{45E0C458-1DD6-4C48-B1A5-B96864C99AE0}"/>
    <cellStyle name="Normal_Sheet1" xfId="500" xr:uid="{399CD68A-7E67-4FCB-A413-31B1BB38E0E3}"/>
    <cellStyle name="Normalny" xfId="0" builtinId="0"/>
    <cellStyle name="Normalny 10" xfId="470" xr:uid="{9411F4F5-8853-47D4-8F81-20225F4E3648}"/>
    <cellStyle name="Normalny 2" xfId="3" xr:uid="{4F9167AE-577D-4D74-AA04-48AAFCD2B3EB}"/>
    <cellStyle name="Normalny 2 2" xfId="53" xr:uid="{448FA1BF-5994-41C2-8FBC-2F42C5DFF60C}"/>
    <cellStyle name="Normalny 2 2 2" xfId="103" xr:uid="{0B562963-B814-415C-AA22-281E47A32E7F}"/>
    <cellStyle name="Normalny 2 2 3" xfId="182" xr:uid="{C8BD7556-2C2B-44E6-ADCB-0B2CFFF32F9B}"/>
    <cellStyle name="Normalny 2 2 3 2" xfId="405" xr:uid="{62C2CE70-4A6A-4F9E-BEA7-9539171CFD80}"/>
    <cellStyle name="Normalny 2 3" xfId="498" xr:uid="{9A7EF72D-EC27-4E55-A876-565DA17EDC4A}"/>
    <cellStyle name="Normalny 2 4" xfId="486" xr:uid="{B3493DD4-4E42-4225-AEF4-CF177DA03438}"/>
    <cellStyle name="Normalny 2 5" xfId="517" xr:uid="{76583A87-41C8-4DD1-9719-CBBA04E62B44}"/>
    <cellStyle name="Normalny 2 6" xfId="479" xr:uid="{1AAB1759-13CE-4F77-A8B9-4DCEE6223C1B}"/>
    <cellStyle name="Normalny 3" xfId="8" xr:uid="{8796659A-EA65-4F00-B025-4DCDED61CB71}"/>
    <cellStyle name="Normalny 3 2" xfId="23" xr:uid="{CA67D5FF-0CF1-4D4F-92E7-C038DCCF6438}"/>
    <cellStyle name="Normalny 3 2 2" xfId="18" xr:uid="{221326E8-99DB-4BDF-AA54-81AB3AA58362}"/>
    <cellStyle name="Normalny 3 2 3" xfId="491" xr:uid="{9D9920A7-FCA7-4756-ADE3-74674D2515B2}"/>
    <cellStyle name="Normalny 3 3" xfId="183" xr:uid="{76D647B0-F197-4416-A825-4771AA2480D0}"/>
    <cellStyle name="Normalny 3 3 2" xfId="493" xr:uid="{CE627D41-65CE-49C1-BE23-72B4F569449F}"/>
    <cellStyle name="Normalny 3 4" xfId="186" xr:uid="{3DBA0970-ABCD-4086-B257-96C4ED2D72E8}"/>
    <cellStyle name="Normalny 3 4 2" xfId="408" xr:uid="{D478B2B9-9FB6-4794-BA6F-6C8365FFA488}"/>
    <cellStyle name="Normalny 4" xfId="4" xr:uid="{A514FF26-A3A3-4BBB-A93F-A5776C51CB42}"/>
    <cellStyle name="Normalny 4 2" xfId="196" xr:uid="{A9967563-ED8C-4E3B-87BC-4175AF8D9E1F}"/>
    <cellStyle name="Normalny 4 2 2" xfId="418" xr:uid="{345B6086-4CD7-4B60-B222-163662D21EDB}"/>
    <cellStyle name="Normalny 4 2 3" xfId="490" xr:uid="{B7E76AE5-2DF6-484B-BC4C-5329E9AEBDF3}"/>
    <cellStyle name="Normalny 5" xfId="45" xr:uid="{DBB1B431-DE18-4264-94F3-30BFDB57083E}"/>
    <cellStyle name="Normalny 5 2" xfId="488" xr:uid="{1A8D95A0-261B-4619-A652-98276B343044}"/>
    <cellStyle name="Normalny 5 2 3" xfId="24" xr:uid="{D52B09A4-4883-4C74-ADC1-054B6ED019EF}"/>
    <cellStyle name="Normalny 5 2 3 2" xfId="262" xr:uid="{E32E9A8D-80B5-4CF8-80AA-E45D5EFA2795}"/>
    <cellStyle name="Normalny 53" xfId="22" xr:uid="{34360F17-A5F1-414B-9199-7F1331F57615}"/>
    <cellStyle name="Normalny 6" xfId="2" xr:uid="{1FF0A90B-A9EC-484E-8F48-86A2383412F2}"/>
    <cellStyle name="Normalny 6 2" xfId="27" xr:uid="{0F5C4DF1-8D8E-43AC-A607-0A002226DF56}"/>
    <cellStyle name="Normalny 7" xfId="56" xr:uid="{2B5F6F88-6A54-4B91-B422-FC579AF60D96}"/>
    <cellStyle name="Normalny 8" xfId="1" xr:uid="{5732AE7B-588D-4D7F-9852-5227F5D1982F}"/>
    <cellStyle name="Normalny 8 2" xfId="264" xr:uid="{1B174809-AE25-4CC0-9142-AC51D19D6B0B}"/>
    <cellStyle name="Normalny 9" xfId="248" xr:uid="{ED9003A5-C5E1-4ECB-B446-AF83DF173090}"/>
    <cellStyle name="Procentowy 2" xfId="106" xr:uid="{532B0607-3E4F-48B2-A2F7-B846FA029116}"/>
    <cellStyle name="Procentowy 2 2" xfId="181" xr:uid="{B25BF63D-3E99-49A9-B9D6-17D4131D336D}"/>
    <cellStyle name="Procentowy 2 2 2" xfId="404" xr:uid="{FEE3F278-D122-4F33-9411-DF12828CE95A}"/>
    <cellStyle name="Procentowy 3" xfId="13" xr:uid="{38C08E35-DAC8-42AA-8018-54711E77D181}"/>
    <cellStyle name="Procentowy 3 2" xfId="35" xr:uid="{453DD89B-2B11-4657-934D-B650C38B457D}"/>
    <cellStyle name="Procentowy 4" xfId="256" xr:uid="{F2095A11-B19C-4052-8EA3-29218BA0437E}"/>
    <cellStyle name="Procentowy 5" xfId="472" xr:uid="{23CCCDF5-7361-4144-946D-4546E6E5D9EC}"/>
    <cellStyle name="Procentowy 6" xfId="10" xr:uid="{59F23F69-F7E2-44C6-BD00-EBD8DC2318C1}"/>
    <cellStyle name="Styl 1 2" xfId="197" xr:uid="{981B5B37-058F-4B8E-A9F3-666782485026}"/>
    <cellStyle name="Styl 1 2 2" xfId="419" xr:uid="{081ED48C-8F89-4F8F-83FA-E82B16EBA0CF}"/>
    <cellStyle name="Styl 1 3" xfId="185" xr:uid="{6FACFB8B-0641-4A8A-AB89-E4878FB120C5}"/>
    <cellStyle name="Styl 1 3 2" xfId="407" xr:uid="{E0EEC207-AC5F-4DB8-A319-74BF9725563F}"/>
    <cellStyle name="Styl 1 4" xfId="199" xr:uid="{F0494902-6CD0-4D10-B2DA-AD6A654C53DB}"/>
    <cellStyle name="Styl 1 4 2" xfId="421" xr:uid="{6F496247-95D0-4105-B805-E220B783237C}"/>
    <cellStyle name="Styl 2" xfId="52" xr:uid="{61B4168F-C33B-49DE-B014-B8003225D017}"/>
    <cellStyle name="Walutowy 10" xfId="477" xr:uid="{0210FAA4-DA3C-466A-B7E7-242C28B6BFFD}"/>
    <cellStyle name="Walutowy 11" xfId="526" xr:uid="{E3213A42-1D44-491D-B68C-170524DA8E14}"/>
    <cellStyle name="Walutowy 2" xfId="12" xr:uid="{12A94AB3-6874-4CBB-9BC9-DF36F4B742B9}"/>
    <cellStyle name="Walutowy 2 2" xfId="44" xr:uid="{A0B512C6-9102-4A5E-9BAC-16B2A45EFB05}"/>
    <cellStyle name="Walutowy 2 2 2" xfId="49" xr:uid="{52474C3D-DADF-4472-B15F-E701F9B7C2D6}"/>
    <cellStyle name="Walutowy 2 2 2 2" xfId="179" xr:uid="{4EDE047C-33B5-4313-BDB5-707E4C69818E}"/>
    <cellStyle name="Walutowy 2 2 2 2 2" xfId="402" xr:uid="{36BEAFA0-8E5C-4521-B0EE-CF955E8CE95C}"/>
    <cellStyle name="Walutowy 2 2 2 3" xfId="9" xr:uid="{47BEA044-992E-4A92-891C-E843BB13BD9C}"/>
    <cellStyle name="Walutowy 2 2 2 3 2" xfId="34" xr:uid="{C2A07311-F57F-4B53-AD8C-5560D15ED488}"/>
    <cellStyle name="Walutowy 2 2 2 3 2 2" xfId="73" xr:uid="{AE441B72-30D9-4177-8649-B85AF38D2F76}"/>
    <cellStyle name="Walutowy 2 2 2 3 2 2 2" xfId="125" xr:uid="{8BD5A456-3B76-464D-A1A2-ACDC3F8E3FF9}"/>
    <cellStyle name="Walutowy 2 2 2 3 2 2 2 2" xfId="348" xr:uid="{52180A03-B0B2-493E-81F1-8F243006AD84}"/>
    <cellStyle name="Walutowy 2 2 2 3 2 2 3" xfId="170" xr:uid="{00BB67A7-CA2D-40F1-BA3B-AB8628ABFBA9}"/>
    <cellStyle name="Walutowy 2 2 2 3 2 2 3 2" xfId="393" xr:uid="{765474EB-FDDB-4EEE-BFCB-082A100D8074}"/>
    <cellStyle name="Walutowy 2 2 2 3 2 2 4" xfId="300" xr:uid="{684BAC31-FFED-444D-B388-6145BD0C4EA7}"/>
    <cellStyle name="Walutowy 2 2 2 3 2 3" xfId="96" xr:uid="{8F4C3066-F5FD-4555-8A71-68B5CB07E53E}"/>
    <cellStyle name="Walutowy 2 2 2 3 2 3 2" xfId="323" xr:uid="{812A705B-E25F-4A7F-9DA0-CA48FA529485}"/>
    <cellStyle name="Walutowy 2 2 2 3 2 4" xfId="146" xr:uid="{68E1F0FD-9164-487C-BC82-481062F45DCE}"/>
    <cellStyle name="Walutowy 2 2 2 3 2 4 2" xfId="369" xr:uid="{3BBBEAFF-AD89-4362-98B8-E909F116B72D}"/>
    <cellStyle name="Walutowy 2 2 2 3 2 5" xfId="206" xr:uid="{D3E2E81F-3CEE-493B-87F1-B11F2E5E5861}"/>
    <cellStyle name="Walutowy 2 2 2 3 2 5 2" xfId="428" xr:uid="{CD6608B8-9B02-45C6-99B0-A81C8B631FC7}"/>
    <cellStyle name="Walutowy 2 2 2 3 2 6" xfId="271" xr:uid="{47AE5F82-09D8-4354-9CA5-84406829B40A}"/>
    <cellStyle name="Walutowy 2 2 2 3 3" xfId="60" xr:uid="{5872BE2B-0DE9-4570-9018-C160CA3BFB9D}"/>
    <cellStyle name="Walutowy 2 2 2 3 3 2" xfId="113" xr:uid="{121FCF63-FF44-4ADF-8F87-3C45389D1128}"/>
    <cellStyle name="Walutowy 2 2 2 3 3 2 2" xfId="336" xr:uid="{A724C38C-53F7-401E-8932-54F85771BE10}"/>
    <cellStyle name="Walutowy 2 2 2 3 3 3" xfId="158" xr:uid="{7DA64BE3-5C25-4D9B-B863-59A08BB8F8BB}"/>
    <cellStyle name="Walutowy 2 2 2 3 3 3 2" xfId="381" xr:uid="{DDA93F13-93E5-4287-B746-42F06E321CBA}"/>
    <cellStyle name="Walutowy 2 2 2 3 3 4" xfId="287" xr:uid="{653C87E8-7429-4DE2-8A23-FF7C46FAFFD8}"/>
    <cellStyle name="Walutowy 2 2 2 3 4" xfId="83" xr:uid="{920EF7C2-DD9C-4C57-A536-15580F662683}"/>
    <cellStyle name="Walutowy 2 2 2 3 4 2" xfId="310" xr:uid="{7F7BCE22-D156-4A18-A0B7-EF9040E8357D}"/>
    <cellStyle name="Walutowy 2 2 2 3 5" xfId="135" xr:uid="{3D42302D-0E45-4623-8A61-7C2EA2BD4FF6}"/>
    <cellStyle name="Walutowy 2 2 2 3 5 2" xfId="358" xr:uid="{07552760-CEB2-4304-ABCF-17E508E55E8E}"/>
    <cellStyle name="Walutowy 2 2 2 3 6" xfId="190" xr:uid="{8423954D-A90B-44D7-9BFB-83D6BF397CEC}"/>
    <cellStyle name="Walutowy 2 2 2 3 6 2" xfId="412" xr:uid="{CB54B1F5-6B00-4D42-ACCD-F99426702224}"/>
    <cellStyle name="Walutowy 2 2 2 3 7" xfId="216" xr:uid="{8994F4A5-3F51-412E-9189-A46811E49F79}"/>
    <cellStyle name="Walutowy 2 2 2 3 7 2" xfId="438" xr:uid="{66F53F84-81CA-4D75-8B37-DCCE2109F8EB}"/>
    <cellStyle name="Walutowy 2 2 2 3 8" xfId="230" xr:uid="{27F8FC4A-2D23-40D0-8342-FB444E85A1B5}"/>
    <cellStyle name="Walutowy 2 2 2 3 8 2" xfId="452" xr:uid="{0965BB94-81A2-4AE1-8FE9-9B797C31A972}"/>
    <cellStyle name="Walutowy 2 2 2 3 9" xfId="253" xr:uid="{88E8149F-5800-401B-94C6-206B256A376A}"/>
    <cellStyle name="Walutowy 2 2 2 4" xfId="244" xr:uid="{5C9B7BFD-6EB6-4D02-8B4F-0DA679E6A4F6}"/>
    <cellStyle name="Walutowy 2 2 2 4 2" xfId="466" xr:uid="{A5540892-D753-45F5-AC04-35577C84D303}"/>
    <cellStyle name="Walutowy 2 2 2 5" xfId="505" xr:uid="{BFFD8FF4-AA3C-45D9-9899-528E3A67A37E}"/>
    <cellStyle name="Walutowy 2 2 3" xfId="107" xr:uid="{97ABA501-32CC-4A51-A7E9-6DBEA623DF5A}"/>
    <cellStyle name="Walutowy 2 2 3 2" xfId="330" xr:uid="{6327F331-C4EA-4092-A8EE-684761E846BA}"/>
    <cellStyle name="Walutowy 2 2 4" xfId="239" xr:uid="{723CF058-7D24-4704-BDF9-8207F9ACA24F}"/>
    <cellStyle name="Walutowy 2 2 4 2" xfId="461" xr:uid="{0259AEC4-2775-4217-989E-81DA92D5F3FA}"/>
    <cellStyle name="Walutowy 2 2 5" xfId="494" xr:uid="{F69500FB-5D9A-4FBB-8269-6B0E0CE21C80}"/>
    <cellStyle name="Walutowy 2 3" xfId="43" xr:uid="{1F76910C-5DEB-44D4-81A3-38FD511F425E}"/>
    <cellStyle name="Walutowy 2 3 2" xfId="48" xr:uid="{615F767F-B2D3-4160-89C4-863FDDCEA89C}"/>
    <cellStyle name="Walutowy 2 3 2 2" xfId="7" xr:uid="{05AC810A-7F96-4DFE-851F-3B7921B4F4AA}"/>
    <cellStyle name="Walutowy 2 3 2 2 10" xfId="474" xr:uid="{64DD85D6-F867-4D5B-B5E5-D75BD5758040}"/>
    <cellStyle name="Walutowy 2 3 2 2 2" xfId="33" xr:uid="{8E9248B6-CF10-42B5-BFF8-9BB1D2783F9F}"/>
    <cellStyle name="Walutowy 2 3 2 2 2 2" xfId="72" xr:uid="{406ABF33-A2DC-4EE4-9087-8E26F1E1A80E}"/>
    <cellStyle name="Walutowy 2 3 2 2 2 2 2" xfId="124" xr:uid="{4E6FAA48-07AB-41AB-9774-B2B1D406EE64}"/>
    <cellStyle name="Walutowy 2 3 2 2 2 2 2 2" xfId="347" xr:uid="{2F43D8E2-8249-4C34-A3FE-8CBAA2C64CDB}"/>
    <cellStyle name="Walutowy 2 3 2 2 2 2 3" xfId="169" xr:uid="{4835BC13-FBD4-4BF1-930D-D0ECFFA14416}"/>
    <cellStyle name="Walutowy 2 3 2 2 2 2 3 2" xfId="392" xr:uid="{04A0A387-7392-40BB-8E88-9A1E12085519}"/>
    <cellStyle name="Walutowy 2 3 2 2 2 2 4" xfId="299" xr:uid="{C4CCD779-4232-414D-AF4F-EAAC7005CE2D}"/>
    <cellStyle name="Walutowy 2 3 2 2 2 3" xfId="95" xr:uid="{B5BE6618-82C4-49A7-93BB-07DBE621FF45}"/>
    <cellStyle name="Walutowy 2 3 2 2 2 3 2" xfId="322" xr:uid="{B8A4E0D3-5AAC-45E3-9131-E7E56DA7B826}"/>
    <cellStyle name="Walutowy 2 3 2 2 2 4" xfId="145" xr:uid="{309AF7ED-FB4E-4FB5-9C59-9A1EA9DC6171}"/>
    <cellStyle name="Walutowy 2 3 2 2 2 4 2" xfId="368" xr:uid="{622818EA-DBB3-456E-8319-2F9E5E141027}"/>
    <cellStyle name="Walutowy 2 3 2 2 2 5" xfId="205" xr:uid="{4F05EA6B-A45A-4BE5-B5CF-A67724F2A6C4}"/>
    <cellStyle name="Walutowy 2 3 2 2 2 5 2" xfId="427" xr:uid="{BB64A85D-C276-4869-B25E-84DB621D60A7}"/>
    <cellStyle name="Walutowy 2 3 2 2 2 6" xfId="270" xr:uid="{44884C26-5B28-4E1E-93B7-58193D43BB3F}"/>
    <cellStyle name="Walutowy 2 3 2 2 2 7" xfId="529" xr:uid="{FDF12DDD-3890-4ACD-936D-721F22677003}"/>
    <cellStyle name="Walutowy 2 3 2 2 3" xfId="59" xr:uid="{2AFAA305-36E1-46E5-9F34-CECD8F3ED6D4}"/>
    <cellStyle name="Walutowy 2 3 2 2 3 2" xfId="112" xr:uid="{46BEB321-D648-4BA0-821D-80559EEF8E85}"/>
    <cellStyle name="Walutowy 2 3 2 2 3 2 2" xfId="335" xr:uid="{1CF2D7A9-87AD-4096-8F02-07E307F021B3}"/>
    <cellStyle name="Walutowy 2 3 2 2 3 3" xfId="157" xr:uid="{63DDDA24-1AC4-4090-9107-9000BDD398D4}"/>
    <cellStyle name="Walutowy 2 3 2 2 3 3 2" xfId="380" xr:uid="{01D6439A-0B74-412C-9019-DAB4344A83EB}"/>
    <cellStyle name="Walutowy 2 3 2 2 3 4" xfId="286" xr:uid="{335EAFBA-2F29-46EE-AA8D-146135BB0DB5}"/>
    <cellStyle name="Walutowy 2 3 2 2 4" xfId="82" xr:uid="{0D0D55F2-ED18-4227-B2C6-5D08578EE119}"/>
    <cellStyle name="Walutowy 2 3 2 2 4 2" xfId="309" xr:uid="{9D703499-37AC-4C80-B1F1-B067211393ED}"/>
    <cellStyle name="Walutowy 2 3 2 2 5" xfId="134" xr:uid="{58C48C32-E2FE-466C-A910-A37995ED744C}"/>
    <cellStyle name="Walutowy 2 3 2 2 5 2" xfId="357" xr:uid="{E9412EFE-AC5D-4D39-8A5A-57CBDB6D7735}"/>
    <cellStyle name="Walutowy 2 3 2 2 6" xfId="189" xr:uid="{81536B12-20CF-4ADA-87A3-32A139F2727E}"/>
    <cellStyle name="Walutowy 2 3 2 2 6 2" xfId="411" xr:uid="{EB80B307-92EC-402E-BC35-8548876F0C77}"/>
    <cellStyle name="Walutowy 2 3 2 2 7" xfId="215" xr:uid="{EFFDC31E-7F6E-4E61-A17F-5138F7B2598F}"/>
    <cellStyle name="Walutowy 2 3 2 2 7 2" xfId="437" xr:uid="{B3E44C71-43DA-4DFB-AC89-2FE3CCC8196F}"/>
    <cellStyle name="Walutowy 2 3 2 2 8" xfId="229" xr:uid="{EEFE1034-2510-4636-A79F-7D8F49E39096}"/>
    <cellStyle name="Walutowy 2 3 2 2 8 2" xfId="451" xr:uid="{5888E5A4-C813-4B15-A597-FA5E61FFA4A1}"/>
    <cellStyle name="Walutowy 2 3 2 2 9" xfId="252" xr:uid="{FAA1574A-7F6B-4372-9B1E-5ADE95C9B5D0}"/>
    <cellStyle name="Walutowy 2 3 2 3" xfId="19" xr:uid="{5DCE595F-F6E7-42C2-9DD9-E10F4F79CD6B}"/>
    <cellStyle name="Walutowy 2 3 2 3 2" xfId="38" xr:uid="{6A4E780C-154D-435F-AD1A-74BFE38FE6E4}"/>
    <cellStyle name="Walutowy 2 3 2 3 2 2" xfId="76" xr:uid="{CCB5D299-C5EE-4386-B284-B0FF5E1BF959}"/>
    <cellStyle name="Walutowy 2 3 2 3 2 2 2" xfId="128" xr:uid="{A8A75932-49D0-46CB-BC71-19B498CC4795}"/>
    <cellStyle name="Walutowy 2 3 2 3 2 2 2 2" xfId="351" xr:uid="{8FE59B78-FF9F-4CA7-BB51-08B68F89ECB7}"/>
    <cellStyle name="Walutowy 2 3 2 3 2 2 3" xfId="173" xr:uid="{EC192B5B-90AA-469E-942D-9FA56B3947A8}"/>
    <cellStyle name="Walutowy 2 3 2 3 2 2 3 2" xfId="396" xr:uid="{544D4F09-D44D-47FC-913F-5526DA3FD19D}"/>
    <cellStyle name="Walutowy 2 3 2 3 2 2 4" xfId="303" xr:uid="{5DB579F5-63F9-4B8B-B3B3-AA8B1E8BD837}"/>
    <cellStyle name="Walutowy 2 3 2 3 2 3" xfId="99" xr:uid="{69518FDD-E961-4DE6-A8C6-52582A7E0C18}"/>
    <cellStyle name="Walutowy 2 3 2 3 2 3 2" xfId="326" xr:uid="{22E35CC3-51F9-46AE-A44D-5120B941BAFE}"/>
    <cellStyle name="Walutowy 2 3 2 3 2 4" xfId="149" xr:uid="{DFA72593-AFBA-4DB5-B3B8-B0C18130E1F7}"/>
    <cellStyle name="Walutowy 2 3 2 3 2 4 2" xfId="372" xr:uid="{911E7FE8-7FE7-4538-8BB3-005A71C42435}"/>
    <cellStyle name="Walutowy 2 3 2 3 2 5" xfId="209" xr:uid="{3AEE72E3-48A3-4DE7-B438-68100FC8642E}"/>
    <cellStyle name="Walutowy 2 3 2 3 2 5 2" xfId="431" xr:uid="{5D915B8C-B53A-481E-B6ED-6B0F08CB13B1}"/>
    <cellStyle name="Walutowy 2 3 2 3 2 6" xfId="274" xr:uid="{F9697875-D628-44D1-B190-6D54007F5EBB}"/>
    <cellStyle name="Walutowy 2 3 2 3 3" xfId="63" xr:uid="{59AAFA94-1DE8-4787-B644-B6C88F9F9DAF}"/>
    <cellStyle name="Walutowy 2 3 2 3 3 2" xfId="116" xr:uid="{890FA60A-D18E-47BC-939D-E81F7D88A046}"/>
    <cellStyle name="Walutowy 2 3 2 3 3 2 2" xfId="339" xr:uid="{4CD9EF73-5CB3-465C-ACAD-7D3B99D7E443}"/>
    <cellStyle name="Walutowy 2 3 2 3 3 3" xfId="161" xr:uid="{13EADB02-A37D-44C3-9D19-A0BED93FDC7E}"/>
    <cellStyle name="Walutowy 2 3 2 3 3 3 2" xfId="384" xr:uid="{E441E8EC-5936-4105-B6A4-D27F6EA47E6D}"/>
    <cellStyle name="Walutowy 2 3 2 3 3 4" xfId="290" xr:uid="{39397DD3-AD7E-4088-A9E1-F81857586BD6}"/>
    <cellStyle name="Walutowy 2 3 2 3 4" xfId="86" xr:uid="{2E3C0B0E-6542-4C32-B049-3FD32AB755CA}"/>
    <cellStyle name="Walutowy 2 3 2 3 4 2" xfId="313" xr:uid="{0761040C-0757-4200-B40A-502A14FD6FE7}"/>
    <cellStyle name="Walutowy 2 3 2 3 5" xfId="138" xr:uid="{9FFC0C7B-3EFA-4BCF-9E0A-0746E370DBBF}"/>
    <cellStyle name="Walutowy 2 3 2 3 5 2" xfId="361" xr:uid="{94A20BF6-2E10-47A7-8C33-174D9940554E}"/>
    <cellStyle name="Walutowy 2 3 2 3 6" xfId="193" xr:uid="{412B5EE1-1D34-49AA-97D1-665721EDF852}"/>
    <cellStyle name="Walutowy 2 3 2 3 6 2" xfId="415" xr:uid="{EF7FFB72-8262-4FA6-B873-1E9A550859B6}"/>
    <cellStyle name="Walutowy 2 3 2 3 7" xfId="220" xr:uid="{64CA3E73-E9A7-4CB0-9D5D-D07DC8CD6525}"/>
    <cellStyle name="Walutowy 2 3 2 3 7 2" xfId="442" xr:uid="{12B67EFF-ED57-4683-9872-0309B5000660}"/>
    <cellStyle name="Walutowy 2 3 2 3 8" xfId="233" xr:uid="{B23B6B6F-CCB5-4AAD-8CC5-00892E7E1DD3}"/>
    <cellStyle name="Walutowy 2 3 2 3 8 2" xfId="455" xr:uid="{B4919C74-C701-4BFB-BFEC-EEDB57BC7922}"/>
    <cellStyle name="Walutowy 2 3 2 3 9" xfId="259" xr:uid="{0804F03E-536E-46F5-91D0-97D4CEFFBC99}"/>
    <cellStyle name="Walutowy 2 3 2 4" xfId="243" xr:uid="{18F77421-4618-48B7-8F6B-BD4EF2739E94}"/>
    <cellStyle name="Walutowy 2 3 2 4 2" xfId="465" xr:uid="{2EEA02FC-2FF8-447B-B4A1-AAEB43731958}"/>
    <cellStyle name="Walutowy 2 3 2 5" xfId="503" xr:uid="{C2A31EB4-733C-47D1-824E-31B00255DE5C}"/>
    <cellStyle name="Walutowy 2 3 3" xfId="238" xr:uid="{F5E975D4-006D-4C18-95A8-186AB291F9C1}"/>
    <cellStyle name="Walutowy 2 3 3 2" xfId="460" xr:uid="{05AA0E57-0F02-41F6-8EE4-B2F01870CFCF}"/>
    <cellStyle name="Walutowy 2 3 3 3" xfId="525" xr:uid="{7EBC2544-CD6F-4178-9942-CF34A64D9E8B}"/>
    <cellStyle name="Walutowy 2 3 4" xfId="482" xr:uid="{4C524906-F6C6-4187-B4B4-B454949BB336}"/>
    <cellStyle name="Walutowy 2 4" xfId="50" xr:uid="{F1F06429-9130-45FE-AE24-241DEB0C94F0}"/>
    <cellStyle name="Walutowy 2 4 2" xfId="5" xr:uid="{39F3E4B6-2ECF-4710-B46D-CB072E4DE34C}"/>
    <cellStyle name="Walutowy 2 4 2 10" xfId="476" xr:uid="{52FBD617-01F8-4C39-9AAC-9107300D56A8}"/>
    <cellStyle name="Walutowy 2 4 2 2" xfId="31" xr:uid="{D1FA3F3D-3351-4398-8972-309E37D9EE3B}"/>
    <cellStyle name="Walutowy 2 4 2 2 2" xfId="70" xr:uid="{27E07E8E-8A6A-4442-8BB1-4DB6B8A2821A}"/>
    <cellStyle name="Walutowy 2 4 2 2 2 2" xfId="122" xr:uid="{60FADD60-B478-4041-B925-5B5C3A7969F8}"/>
    <cellStyle name="Walutowy 2 4 2 2 2 2 2" xfId="345" xr:uid="{4808C7CB-2921-47FF-AD11-C561D7E3FA2E}"/>
    <cellStyle name="Walutowy 2 4 2 2 2 3" xfId="167" xr:uid="{5EA61BBD-7C9D-456A-8469-85045206F193}"/>
    <cellStyle name="Walutowy 2 4 2 2 2 3 2" xfId="390" xr:uid="{A08F40EA-528E-43FC-96F9-6C02BB7B9B40}"/>
    <cellStyle name="Walutowy 2 4 2 2 2 4" xfId="297" xr:uid="{95087804-CE5A-4590-8A0C-3CC5F702D2B5}"/>
    <cellStyle name="Walutowy 2 4 2 2 3" xfId="93" xr:uid="{8A460094-23B6-4A26-90E5-F504E81635BA}"/>
    <cellStyle name="Walutowy 2 4 2 2 3 2" xfId="320" xr:uid="{2D2324B3-8AED-4E80-B4FC-0A56460046D9}"/>
    <cellStyle name="Walutowy 2 4 2 2 4" xfId="143" xr:uid="{71736549-E054-475D-8037-236D04AB30F4}"/>
    <cellStyle name="Walutowy 2 4 2 2 4 2" xfId="366" xr:uid="{230EFE55-516F-4A35-91FB-72896CAD09AC}"/>
    <cellStyle name="Walutowy 2 4 2 2 5" xfId="203" xr:uid="{FE47712F-F0C9-4874-9AE0-A8E179AA33D1}"/>
    <cellStyle name="Walutowy 2 4 2 2 5 2" xfId="425" xr:uid="{D562CBA8-E92E-461F-B473-A17EAE17F757}"/>
    <cellStyle name="Walutowy 2 4 2 2 6" xfId="268" xr:uid="{23F94EE6-1B5C-4A8C-8BD0-9AB697C2425D}"/>
    <cellStyle name="Walutowy 2 4 2 2 7" xfId="531" xr:uid="{0A5E3CF7-4E84-4092-8860-EB368E21EA4C}"/>
    <cellStyle name="Walutowy 2 4 2 3" xfId="57" xr:uid="{E1079E6A-F7D2-4227-97B9-A739A93BF2FF}"/>
    <cellStyle name="Walutowy 2 4 2 3 2" xfId="110" xr:uid="{6C0FDB2E-771A-4FDB-8540-0B984A13E1BE}"/>
    <cellStyle name="Walutowy 2 4 2 3 2 2" xfId="333" xr:uid="{1635A8C3-8B4D-4C11-A51A-AB5810DF11B5}"/>
    <cellStyle name="Walutowy 2 4 2 3 3" xfId="155" xr:uid="{EC7729AD-B041-414A-B79F-ECE30952E432}"/>
    <cellStyle name="Walutowy 2 4 2 3 3 2" xfId="378" xr:uid="{988ED13F-D347-4C90-952E-276F3C445F94}"/>
    <cellStyle name="Walutowy 2 4 2 3 4" xfId="284" xr:uid="{E3455E93-9B75-41C6-84E8-2AE493F34C8E}"/>
    <cellStyle name="Walutowy 2 4 2 4" xfId="80" xr:uid="{9A8F6455-90E1-4555-A8A1-20543955F583}"/>
    <cellStyle name="Walutowy 2 4 2 4 2" xfId="307" xr:uid="{F878FCC5-08BD-462A-B328-2F94B157D498}"/>
    <cellStyle name="Walutowy 2 4 2 5" xfId="132" xr:uid="{6CB94949-C6C7-415C-9842-FDD1BF0F926B}"/>
    <cellStyle name="Walutowy 2 4 2 5 2" xfId="355" xr:uid="{4FE1FF1E-54DC-408B-838E-EA49DA402530}"/>
    <cellStyle name="Walutowy 2 4 2 6" xfId="187" xr:uid="{706C07DE-AD65-4DFF-AB83-6BCEA5E431A9}"/>
    <cellStyle name="Walutowy 2 4 2 6 2" xfId="409" xr:uid="{B89F26C5-58C7-42BA-91E8-DA0841D1561D}"/>
    <cellStyle name="Walutowy 2 4 2 7" xfId="213" xr:uid="{DE0D7EA0-CCAF-4DB9-B2F2-B820B3C18395}"/>
    <cellStyle name="Walutowy 2 4 2 7 2" xfId="435" xr:uid="{4CFC783C-88C1-43BB-A3C4-617A4D912354}"/>
    <cellStyle name="Walutowy 2 4 2 8" xfId="227" xr:uid="{B133B2C2-18CE-4903-8C78-AE2FDFEC63D2}"/>
    <cellStyle name="Walutowy 2 4 2 8 2" xfId="449" xr:uid="{0FDFB12C-699E-4ED9-B5E9-5B6611307B27}"/>
    <cellStyle name="Walutowy 2 4 2 9" xfId="250" xr:uid="{EB4751D4-3467-407F-A30A-E731BAE809F5}"/>
    <cellStyle name="Walutowy 2 4 3" xfId="6" xr:uid="{C2A5B03E-F64C-4115-890D-953653EEE5E3}"/>
    <cellStyle name="Walutowy 2 4 3 10" xfId="251" xr:uid="{ABE2F3F9-A887-490E-9CA0-A2BAB8B37228}"/>
    <cellStyle name="Walutowy 2 4 3 11" xfId="475" xr:uid="{B47F4FA4-4619-4511-9C46-A36DBAD2F308}"/>
    <cellStyle name="Walutowy 2 4 3 2" xfId="29" xr:uid="{3A517C8A-F9A0-40BA-97C8-7F5986E9E438}"/>
    <cellStyle name="Walutowy 2 4 3 2 2" xfId="68" xr:uid="{AB59F1E4-060D-458C-ADA7-98BA9D9119A8}"/>
    <cellStyle name="Walutowy 2 4 3 2 2 2" xfId="120" xr:uid="{B12B5B0A-059F-4F5C-9C3C-9B6EAC6FCE59}"/>
    <cellStyle name="Walutowy 2 4 3 2 2 2 2" xfId="343" xr:uid="{6E54F959-4DA6-49B6-96B2-BA96B3E87F4F}"/>
    <cellStyle name="Walutowy 2 4 3 2 2 3" xfId="165" xr:uid="{36F3D7AF-9727-4505-A65F-A0923C2705E1}"/>
    <cellStyle name="Walutowy 2 4 3 2 2 3 2" xfId="388" xr:uid="{47A2B1EE-D112-40E5-A37C-611A3F1E4957}"/>
    <cellStyle name="Walutowy 2 4 3 2 2 4" xfId="295" xr:uid="{F0A17016-11EE-4A17-AB07-2901B306C719}"/>
    <cellStyle name="Walutowy 2 4 3 2 3" xfId="91" xr:uid="{F5EB8C03-2E0F-465B-BFAF-0BE69E5680C1}"/>
    <cellStyle name="Walutowy 2 4 3 2 3 2" xfId="318" xr:uid="{99C2A8D7-5C20-428A-AA05-C9E081A732E5}"/>
    <cellStyle name="Walutowy 2 4 3 2 4" xfId="141" xr:uid="{6F3CA594-67FA-488D-8C72-3438D7794B97}"/>
    <cellStyle name="Walutowy 2 4 3 2 4 2" xfId="364" xr:uid="{3E9B66CF-B40F-4BCD-8053-45B3194AFA32}"/>
    <cellStyle name="Walutowy 2 4 3 2 5" xfId="201" xr:uid="{D4C2EE46-2E06-4AAF-879A-37E70B7F1B48}"/>
    <cellStyle name="Walutowy 2 4 3 2 5 2" xfId="423" xr:uid="{9578B011-0AFF-4124-B4AD-D15C03E8CE62}"/>
    <cellStyle name="Walutowy 2 4 3 2 6" xfId="225" xr:uid="{33B60D5E-89AD-4FFE-9EB8-A66676F008E5}"/>
    <cellStyle name="Walutowy 2 4 3 2 6 2" xfId="447" xr:uid="{F19ABEA5-F176-45F6-9DCF-7A9969D922B0}"/>
    <cellStyle name="Walutowy 2 4 3 2 7" xfId="266" xr:uid="{938A0E92-8B61-400C-A113-D72910C5EF4A}"/>
    <cellStyle name="Walutowy 2 4 3 2 8" xfId="530" xr:uid="{10C0C0B9-A802-4CCB-AD76-B9F740F2B985}"/>
    <cellStyle name="Walutowy 2 4 3 3" xfId="32" xr:uid="{11D85019-11ED-483B-80B0-053D068DFA35}"/>
    <cellStyle name="Walutowy 2 4 3 3 2" xfId="71" xr:uid="{6E1037C3-029C-43BF-BD56-6535FAB31266}"/>
    <cellStyle name="Walutowy 2 4 3 3 2 2" xfId="123" xr:uid="{F980E683-0CE7-482A-AC0A-E9AA380527D4}"/>
    <cellStyle name="Walutowy 2 4 3 3 2 2 2" xfId="346" xr:uid="{0590151C-5AEB-46D5-A0E4-A10F2CB978A9}"/>
    <cellStyle name="Walutowy 2 4 3 3 2 3" xfId="168" xr:uid="{2FA37A64-7874-44CA-81E8-6B90AB43CB7E}"/>
    <cellStyle name="Walutowy 2 4 3 3 2 3 2" xfId="391" xr:uid="{84474F34-996D-4E77-905B-817BA9032906}"/>
    <cellStyle name="Walutowy 2 4 3 3 2 4" xfId="298" xr:uid="{DEEDAE2C-8116-411B-AF8E-9D907E8D32FC}"/>
    <cellStyle name="Walutowy 2 4 3 3 3" xfId="94" xr:uid="{8A3CED09-081E-4ED9-ACCC-B28D7AB32F1A}"/>
    <cellStyle name="Walutowy 2 4 3 3 3 2" xfId="321" xr:uid="{381E0033-32DE-4E9E-A638-4758B83A9EB2}"/>
    <cellStyle name="Walutowy 2 4 3 3 4" xfId="144" xr:uid="{ACB16118-726D-429C-BD18-4F0FEA0A47DC}"/>
    <cellStyle name="Walutowy 2 4 3 3 4 2" xfId="367" xr:uid="{E615EC2A-007A-4C8D-A535-D28C87A033C4}"/>
    <cellStyle name="Walutowy 2 4 3 3 5" xfId="204" xr:uid="{6655F742-0DF1-4445-975A-199AA1CF8A21}"/>
    <cellStyle name="Walutowy 2 4 3 3 5 2" xfId="426" xr:uid="{55A0774D-607D-488C-8C6C-74C7C923A61F}"/>
    <cellStyle name="Walutowy 2 4 3 3 6" xfId="269" xr:uid="{7D777A2D-45E8-4DAE-AF9A-DBD3E584EBB4}"/>
    <cellStyle name="Walutowy 2 4 3 4" xfId="58" xr:uid="{3B8AD151-8D3C-4874-A4AC-A1F78F2472E0}"/>
    <cellStyle name="Walutowy 2 4 3 4 2" xfId="111" xr:uid="{7FE61AED-F502-4BEF-8317-A457374460F5}"/>
    <cellStyle name="Walutowy 2 4 3 4 2 2" xfId="334" xr:uid="{DD6AAF9A-2E73-47B6-B0DC-72686C095829}"/>
    <cellStyle name="Walutowy 2 4 3 4 3" xfId="156" xr:uid="{EAC02D93-1E84-48E7-9E6D-E701E948B4A0}"/>
    <cellStyle name="Walutowy 2 4 3 4 3 2" xfId="379" xr:uid="{7769AA01-EFB4-41DB-8EB4-4780BD289313}"/>
    <cellStyle name="Walutowy 2 4 3 4 4" xfId="285" xr:uid="{587AE7B2-A84F-43B4-8885-3239BE28BF8E}"/>
    <cellStyle name="Walutowy 2 4 3 5" xfId="81" xr:uid="{8C6282BF-F9E0-4683-B958-83B0E421C2A9}"/>
    <cellStyle name="Walutowy 2 4 3 5 2" xfId="308" xr:uid="{16F90418-3694-4D14-A470-6A26CA268984}"/>
    <cellStyle name="Walutowy 2 4 3 6" xfId="133" xr:uid="{EA9695D8-6C53-4105-8DD3-EC29CA5DF20D}"/>
    <cellStyle name="Walutowy 2 4 3 6 2" xfId="356" xr:uid="{247198D8-9A99-441C-B1C5-6D1071DCAC39}"/>
    <cellStyle name="Walutowy 2 4 3 7" xfId="188" xr:uid="{BD31E0ED-93F7-45A6-B0C2-8BFC52A2DCE5}"/>
    <cellStyle name="Walutowy 2 4 3 7 2" xfId="410" xr:uid="{FDEE4D7A-E795-4E29-BCF7-EE08C325A1C4}"/>
    <cellStyle name="Walutowy 2 4 3 8" xfId="214" xr:uid="{5FE8D343-08E9-49E3-8946-24FF7914AB02}"/>
    <cellStyle name="Walutowy 2 4 3 8 2" xfId="436" xr:uid="{40194B38-E3FF-4FDF-8037-320CC67D110F}"/>
    <cellStyle name="Walutowy 2 4 3 9" xfId="228" xr:uid="{54C1D61B-5A78-4696-A43E-008E85BF88EA}"/>
    <cellStyle name="Walutowy 2 4 3 9 2" xfId="450" xr:uid="{E69A76CA-2ED4-4C66-9EC9-3D82BACE9626}"/>
    <cellStyle name="Walutowy 2 4 4" xfId="245" xr:uid="{BBA8FF16-0C8A-4CD0-9094-D2471C3B7B85}"/>
    <cellStyle name="Walutowy 2 4 4 2" xfId="467" xr:uid="{EB34959C-8392-4EBD-A6EA-9E8B40B00C42}"/>
    <cellStyle name="Walutowy 2 4 5" xfId="487" xr:uid="{F9225F7F-D652-413A-B4AE-D3F96881CE6A}"/>
    <cellStyle name="Walutowy 2 5" xfId="105" xr:uid="{196152C9-9CF0-44DD-9E61-DF952A159F46}"/>
    <cellStyle name="Walutowy 2 5 2" xfId="518" xr:uid="{AC0AC8D8-F6E4-4BB2-BC88-EE32CD2F1BAB}"/>
    <cellStyle name="Walutowy 2 6" xfId="21" xr:uid="{8AF57EC0-B6C5-4824-A628-B58914DB7EBD}"/>
    <cellStyle name="Walutowy 2 6 2" xfId="40" xr:uid="{6030AD59-6FFE-4CB7-B390-4F29EB31A6E6}"/>
    <cellStyle name="Walutowy 2 6 2 2" xfId="78" xr:uid="{BF5D1D8C-50EC-4237-901B-2CA881BF4C4E}"/>
    <cellStyle name="Walutowy 2 6 2 2 2" xfId="130" xr:uid="{8D6B9364-7055-46A9-8CC6-124216277549}"/>
    <cellStyle name="Walutowy 2 6 2 2 2 2" xfId="353" xr:uid="{CBC06EE1-9361-4737-AC91-63BA900E477E}"/>
    <cellStyle name="Walutowy 2 6 2 2 3" xfId="175" xr:uid="{A5845C98-CD1A-44EE-A953-6B6319310C32}"/>
    <cellStyle name="Walutowy 2 6 2 2 3 2" xfId="398" xr:uid="{BE91E80A-CEBA-42AC-B8CA-DCAD1C3B60F9}"/>
    <cellStyle name="Walutowy 2 6 2 2 4" xfId="305" xr:uid="{D58AB276-9665-4853-AB13-E5FEDD25066F}"/>
    <cellStyle name="Walutowy 2 6 2 3" xfId="101" xr:uid="{309CE6CE-3773-47E0-8A13-B58DA3D9E2C5}"/>
    <cellStyle name="Walutowy 2 6 2 3 2" xfId="328" xr:uid="{DB95B59F-969B-46D6-BDC8-1FDD188B633F}"/>
    <cellStyle name="Walutowy 2 6 2 4" xfId="151" xr:uid="{7A58D757-4637-4923-8BB0-0AE939B3BB7E}"/>
    <cellStyle name="Walutowy 2 6 2 4 2" xfId="374" xr:uid="{A1C33BCF-9906-4050-AB27-5F6963AC974B}"/>
    <cellStyle name="Walutowy 2 6 2 5" xfId="211" xr:uid="{5F25F3D8-3BB0-4AD6-86FE-1CDA08250E58}"/>
    <cellStyle name="Walutowy 2 6 2 5 2" xfId="433" xr:uid="{8E288A96-101F-4407-A1E8-6910F22840EA}"/>
    <cellStyle name="Walutowy 2 6 2 6" xfId="276" xr:uid="{2CEBAFB1-0D04-4FA8-90C6-ED3F2831FAF2}"/>
    <cellStyle name="Walutowy 2 6 3" xfId="65" xr:uid="{144934F1-3A02-488B-9EC3-3089A1C5EE3F}"/>
    <cellStyle name="Walutowy 2 6 3 2" xfId="118" xr:uid="{40686BC3-1F82-4896-A8D6-D941AB097DF0}"/>
    <cellStyle name="Walutowy 2 6 3 2 2" xfId="341" xr:uid="{42CA43BC-CCE6-4C4B-8BC0-BFAC5C7B13AB}"/>
    <cellStyle name="Walutowy 2 6 3 3" xfId="163" xr:uid="{3CA67234-BB09-4869-B476-625600AF9E6E}"/>
    <cellStyle name="Walutowy 2 6 3 3 2" xfId="386" xr:uid="{83C6BF67-548C-4008-BF60-0D2C6CF30487}"/>
    <cellStyle name="Walutowy 2 6 3 4" xfId="292" xr:uid="{D205136F-BE27-4AC1-AA77-198A85E35C25}"/>
    <cellStyle name="Walutowy 2 6 4" xfId="88" xr:uid="{9FA844FE-EB40-439C-B7D0-C433BC2A9968}"/>
    <cellStyle name="Walutowy 2 6 4 2" xfId="315" xr:uid="{FAA077A7-CC8D-44D0-B28D-CAC30C1F6963}"/>
    <cellStyle name="Walutowy 2 6 5" xfId="139" xr:uid="{EDC1FCF8-FD9D-4E5E-91F3-4FC8A372CC3E}"/>
    <cellStyle name="Walutowy 2 6 5 2" xfId="362" xr:uid="{DBA3BA03-F72D-4552-A74F-611E5EC7342C}"/>
    <cellStyle name="Walutowy 2 6 6" xfId="195" xr:uid="{722590D4-A70D-4787-959E-7DCD7E975D45}"/>
    <cellStyle name="Walutowy 2 6 6 2" xfId="417" xr:uid="{26B957AB-EED5-467F-8D47-0C3B5960528A}"/>
    <cellStyle name="Walutowy 2 6 7" xfId="222" xr:uid="{62C95F9E-ACA9-48A7-AE1F-4D21B1996291}"/>
    <cellStyle name="Walutowy 2 6 7 2" xfId="444" xr:uid="{79E59A4D-099B-46CF-B78A-571CC38E9320}"/>
    <cellStyle name="Walutowy 2 6 8" xfId="235" xr:uid="{11CA4306-38DB-4652-8679-A903690EB129}"/>
    <cellStyle name="Walutowy 2 6 8 2" xfId="457" xr:uid="{A1459016-0D6C-431A-99BC-3982D6B73438}"/>
    <cellStyle name="Walutowy 2 6 9" xfId="261" xr:uid="{1273BF7A-7421-4C79-B6A9-F278A9CC96C1}"/>
    <cellStyle name="Walutowy 2 7" xfId="240" xr:uid="{769E1F0B-64D9-498A-9F69-6728A5073692}"/>
    <cellStyle name="Walutowy 2 7 2" xfId="462" xr:uid="{EF4DF5EA-6796-4863-B708-DA859AC0D801}"/>
    <cellStyle name="Walutowy 2 8" xfId="481" xr:uid="{353832B8-56FF-4FA5-8EE7-98AD8279CBDF}"/>
    <cellStyle name="Walutowy 3" xfId="26" xr:uid="{627A98C2-7A61-41F0-938F-0B7A86C6E679}"/>
    <cellStyle name="Walutowy 3 10" xfId="263" xr:uid="{F99B080B-82D4-4A1B-B7D4-CB9D77EA8FE7}"/>
    <cellStyle name="Walutowy 3 11" xfId="492" xr:uid="{0368BFD9-914F-4099-B13F-9EBFFA85F1F4}"/>
    <cellStyle name="Walutowy 3 2" xfId="41" xr:uid="{FF474AB6-7FFA-4CCF-AECE-2C5C16E00374}"/>
    <cellStyle name="Walutowy 3 2 2" xfId="79" xr:uid="{2EA15E73-0119-4429-8BDC-0D30CA353563}"/>
    <cellStyle name="Walutowy 3 2 2 2" xfId="131" xr:uid="{CBDDF28E-7629-4673-A794-ACB5A5BAE395}"/>
    <cellStyle name="Walutowy 3 2 2 2 2" xfId="354" xr:uid="{20CCC7EB-0116-45A8-ACA2-EF3C0CC25A7D}"/>
    <cellStyle name="Walutowy 3 2 2 3" xfId="176" xr:uid="{127330C4-F0CF-4434-96DD-D9C50360B4D4}"/>
    <cellStyle name="Walutowy 3 2 2 3 2" xfId="399" xr:uid="{FEE3A04B-7E6F-4033-9D9F-970C9A102626}"/>
    <cellStyle name="Walutowy 3 2 2 4" xfId="306" xr:uid="{C6D187C7-BE19-4440-B0E6-C8C27A44D56B}"/>
    <cellStyle name="Walutowy 3 2 2 5" xfId="506" xr:uid="{C84D78E7-7F7E-4E38-910E-50D776EE4D76}"/>
    <cellStyle name="Walutowy 3 2 3" xfId="102" xr:uid="{9ECAEF13-5C34-4A73-B661-E4A2B61449A3}"/>
    <cellStyle name="Walutowy 3 2 3 2" xfId="329" xr:uid="{47071204-FF23-4AF1-B52C-7D649A574375}"/>
    <cellStyle name="Walutowy 3 2 3 3" xfId="519" xr:uid="{700DDFA8-53E1-4D6B-AA3E-9A7BA0B6DDFB}"/>
    <cellStyle name="Walutowy 3 2 4" xfId="152" xr:uid="{F4EC1E6A-D563-4E0B-9758-E69A39A65192}"/>
    <cellStyle name="Walutowy 3 2 4 2" xfId="375" xr:uid="{8CB4AE2F-467B-46D0-AB1E-29387F9C948D}"/>
    <cellStyle name="Walutowy 3 2 5" xfId="212" xr:uid="{8C860EF3-0819-453B-891D-EEC24B8AC66B}"/>
    <cellStyle name="Walutowy 3 2 5 2" xfId="434" xr:uid="{A1720995-4CE4-40F6-91F0-18C5F30BB3C1}"/>
    <cellStyle name="Walutowy 3 2 6" xfId="242" xr:uid="{A9C52070-8B5A-4607-A522-E5CA2A83C41F}"/>
    <cellStyle name="Walutowy 3 2 6 2" xfId="464" xr:uid="{53AE29D9-4059-485F-8BE1-62003862C616}"/>
    <cellStyle name="Walutowy 3 2 7" xfId="277" xr:uid="{FE0333D4-F849-4F83-8514-4A63C21F6176}"/>
    <cellStyle name="Walutowy 3 2 8" xfId="495" xr:uid="{8C7A55F0-FC5F-4140-9390-65426442F462}"/>
    <cellStyle name="Walutowy 3 3" xfId="14" xr:uid="{3CB809E4-F810-4A84-A0D8-F6C8E9213FF9}"/>
    <cellStyle name="Walutowy 3 3 10" xfId="257" xr:uid="{D02A1A5E-1402-4EA4-8984-BD66DCB194B2}"/>
    <cellStyle name="Walutowy 3 3 11" xfId="497" xr:uid="{F1CF6259-8055-45A5-8955-8B1B18ABECB6}"/>
    <cellStyle name="Walutowy 3 3 2" xfId="30" xr:uid="{0699C605-58D0-4F83-B812-D87B3F03DF4E}"/>
    <cellStyle name="Walutowy 3 3 2 2" xfId="69" xr:uid="{AD159BDD-B036-47AD-9797-DEC87F2BCD69}"/>
    <cellStyle name="Walutowy 3 3 2 2 2" xfId="121" xr:uid="{CF24437C-1DD1-4E7F-B910-1E79020E267F}"/>
    <cellStyle name="Walutowy 3 3 2 2 2 2" xfId="344" xr:uid="{7E3E374A-89D7-4F29-B9B3-717C44B3AE6C}"/>
    <cellStyle name="Walutowy 3 3 2 2 3" xfId="166" xr:uid="{E07F44EE-BF80-4A16-BDC5-AE69CA083B66}"/>
    <cellStyle name="Walutowy 3 3 2 2 3 2" xfId="389" xr:uid="{349FEA54-F7FB-4560-85E7-9F5D3D778E86}"/>
    <cellStyle name="Walutowy 3 3 2 2 4" xfId="296" xr:uid="{231C4DF9-28F5-48F5-8E05-399303B20D96}"/>
    <cellStyle name="Walutowy 3 3 2 3" xfId="92" xr:uid="{7F95811C-1A1C-4D6A-ADDF-6C999652459E}"/>
    <cellStyle name="Walutowy 3 3 2 3 2" xfId="319" xr:uid="{97A57BB6-535F-476E-ABAA-964A3040132F}"/>
    <cellStyle name="Walutowy 3 3 2 4" xfId="142" xr:uid="{3C460456-4F54-4107-8056-F94FC29A05BE}"/>
    <cellStyle name="Walutowy 3 3 2 4 2" xfId="365" xr:uid="{3F5132CC-BBA3-43FB-A0B3-E98355EFC430}"/>
    <cellStyle name="Walutowy 3 3 2 5" xfId="202" xr:uid="{897CEF74-A16B-41A1-B723-850C7A6A60F6}"/>
    <cellStyle name="Walutowy 3 3 2 5 2" xfId="424" xr:uid="{72CA8C16-F326-4B5E-AF3E-0BAC2DF3B61A}"/>
    <cellStyle name="Walutowy 3 3 2 6" xfId="226" xr:uid="{EFD743A1-626F-4613-B62E-3DC4B2774BD6}"/>
    <cellStyle name="Walutowy 3 3 2 6 2" xfId="448" xr:uid="{B5DBAD1C-890C-48D9-933C-5AC610FC05F7}"/>
    <cellStyle name="Walutowy 3 3 2 7" xfId="267" xr:uid="{CA6F3D1A-729E-482E-954D-57B87D17D4C7}"/>
    <cellStyle name="Walutowy 3 3 2 8" xfId="508" xr:uid="{325C1A45-4B1E-4D4E-81C0-FB4D12D14526}"/>
    <cellStyle name="Walutowy 3 3 3" xfId="36" xr:uid="{54C4E28B-7D50-4709-A1A7-97F9DB209C11}"/>
    <cellStyle name="Walutowy 3 3 3 2" xfId="74" xr:uid="{2FB837CE-2BC8-4CAF-B603-A4BB952403C9}"/>
    <cellStyle name="Walutowy 3 3 3 2 2" xfId="126" xr:uid="{D0789C41-6642-4CD5-AD6F-4DC29F69F2E3}"/>
    <cellStyle name="Walutowy 3 3 3 2 2 2" xfId="349" xr:uid="{0119D1C2-A5B1-4351-B0B0-09B920B00822}"/>
    <cellStyle name="Walutowy 3 3 3 2 3" xfId="171" xr:uid="{72CA88B4-CF71-494D-A943-2CBFB18B9A13}"/>
    <cellStyle name="Walutowy 3 3 3 2 3 2" xfId="394" xr:uid="{B0BF97BB-60E9-4B4A-A227-2AF4B95C0EC9}"/>
    <cellStyle name="Walutowy 3 3 3 2 4" xfId="301" xr:uid="{1C04F00F-9390-40D9-AC7E-F8626C57288F}"/>
    <cellStyle name="Walutowy 3 3 3 3" xfId="97" xr:uid="{70B976B7-978E-4E3F-9478-4E1C4E210E51}"/>
    <cellStyle name="Walutowy 3 3 3 3 2" xfId="324" xr:uid="{5026C6E7-FA59-4045-9A0D-8458045F3C03}"/>
    <cellStyle name="Walutowy 3 3 3 4" xfId="147" xr:uid="{C4A6DE7B-A383-4A47-A3E1-9411EFF2AD39}"/>
    <cellStyle name="Walutowy 3 3 3 4 2" xfId="370" xr:uid="{C480EEBD-5A78-467B-A365-F9141F26DB59}"/>
    <cellStyle name="Walutowy 3 3 3 5" xfId="207" xr:uid="{5C239E02-BE93-40D9-89DC-AA81B24A6F2C}"/>
    <cellStyle name="Walutowy 3 3 3 5 2" xfId="429" xr:uid="{ABF3ACF6-B16B-42B9-8EE8-0BFC6DB598F6}"/>
    <cellStyle name="Walutowy 3 3 3 6" xfId="272" xr:uid="{ADCF6AC4-8527-4FDE-A238-3AC904D38256}"/>
    <cellStyle name="Walutowy 3 3 4" xfId="61" xr:uid="{66B8C3B7-BEE7-4708-A8FB-17FE77565E15}"/>
    <cellStyle name="Walutowy 3 3 4 2" xfId="114" xr:uid="{A7F68635-D453-4A7B-9F46-10094FC7A1DB}"/>
    <cellStyle name="Walutowy 3 3 4 2 2" xfId="337" xr:uid="{DFE448BA-ADC0-4A27-B0E5-20EBD0D12C2F}"/>
    <cellStyle name="Walutowy 3 3 4 3" xfId="159" xr:uid="{197A1E47-AD89-4EFB-8FC0-E3B4D1564616}"/>
    <cellStyle name="Walutowy 3 3 4 3 2" xfId="382" xr:uid="{8B9D7A82-401A-4038-8B95-9E23F79F77E4}"/>
    <cellStyle name="Walutowy 3 3 4 4" xfId="288" xr:uid="{0B2F8F28-D684-4432-915F-1BC2E17DA08C}"/>
    <cellStyle name="Walutowy 3 3 5" xfId="84" xr:uid="{FF01EE6C-7E70-471B-9064-184C24DD8F69}"/>
    <cellStyle name="Walutowy 3 3 5 2" xfId="311" xr:uid="{200A074D-E6A5-4CD9-990F-C814ECAA6215}"/>
    <cellStyle name="Walutowy 3 3 6" xfId="136" xr:uid="{39048C53-DB4A-4897-AF70-EC88DA987B9A}"/>
    <cellStyle name="Walutowy 3 3 6 2" xfId="359" xr:uid="{66B0353C-0F93-4F01-B66D-AA85959508C1}"/>
    <cellStyle name="Walutowy 3 3 7" xfId="191" xr:uid="{DEC91EC2-337A-442F-9D43-943F9785D15F}"/>
    <cellStyle name="Walutowy 3 3 7 2" xfId="413" xr:uid="{567A2F16-78FD-4C3E-A2DF-4056D15DF86E}"/>
    <cellStyle name="Walutowy 3 3 8" xfId="218" xr:uid="{69EBC8BC-9552-4137-8FA3-59BFA30EF9DA}"/>
    <cellStyle name="Walutowy 3 3 8 2" xfId="440" xr:uid="{9C07950A-7244-4DB5-BBCE-0C70BF9DC0C0}"/>
    <cellStyle name="Walutowy 3 3 9" xfId="231" xr:uid="{B492D7B2-18FF-4898-80CD-57D909CAFA1C}"/>
    <cellStyle name="Walutowy 3 3 9 2" xfId="453" xr:uid="{2FA41DD8-7F26-4DE8-946C-E65976A8E475}"/>
    <cellStyle name="Walutowy 3 4" xfId="47" xr:uid="{F43AB696-5704-4B92-927E-9FB2819AC647}"/>
    <cellStyle name="Walutowy 3 4 2" xfId="108" xr:uid="{B36001B3-E2BB-49B6-913F-F77C1C836A34}"/>
    <cellStyle name="Walutowy 3 4 2 2" xfId="331" xr:uid="{9B085F47-2040-4AA1-B54C-886CAD5A39A9}"/>
    <cellStyle name="Walutowy 3 4 3" xfId="153" xr:uid="{C410CE15-362A-47CD-B5CF-D32597192F7F}"/>
    <cellStyle name="Walutowy 3 4 3 2" xfId="376" xr:uid="{1DB79588-AB9C-48D3-B6B1-FEF36FFFB3E1}"/>
    <cellStyle name="Walutowy 3 4 4" xfId="280" xr:uid="{1107E538-C474-4408-8EE1-DBA8348629AF}"/>
    <cellStyle name="Walutowy 3 4 5" xfId="504" xr:uid="{0D185A7B-A8DD-465F-8E11-9D7DD399D529}"/>
    <cellStyle name="Walutowy 3 5" xfId="66" xr:uid="{A7B08D1E-FA31-4194-AF92-D73B66CAC7B9}"/>
    <cellStyle name="Walutowy 3 5 2" xfId="178" xr:uid="{3A66161B-CE41-4050-A5D4-670D69BA4321}"/>
    <cellStyle name="Walutowy 3 5 2 2" xfId="401" xr:uid="{23128718-CD81-4EBD-A32C-00447A612981}"/>
    <cellStyle name="Walutowy 3 5 3" xfId="293" xr:uid="{6A5CD56E-3150-4F5A-8EAF-D31C2F0136AA}"/>
    <cellStyle name="Walutowy 3 5 4" xfId="515" xr:uid="{3FA0C4ED-D3D0-4EDE-934F-E16BB1131B1A}"/>
    <cellStyle name="Walutowy 3 6" xfId="89" xr:uid="{936E9975-25E0-4868-A2CE-A5789A25E1AD}"/>
    <cellStyle name="Walutowy 3 6 2" xfId="316" xr:uid="{ACC8C290-B0B0-4771-BEC2-A1C2F2275A86}"/>
    <cellStyle name="Walutowy 3 7" xfId="198" xr:uid="{0316A874-1D03-481E-95E5-652A6BAD0965}"/>
    <cellStyle name="Walutowy 3 7 2" xfId="420" xr:uid="{BD294272-3D51-40AB-A96B-FE1906BDA48E}"/>
    <cellStyle name="Walutowy 3 8" xfId="223" xr:uid="{D5A05168-E56D-4A52-BE22-9E0C44967CDF}"/>
    <cellStyle name="Walutowy 3 8 2" xfId="445" xr:uid="{D597B5D2-99B8-4667-9081-4F1664B2E892}"/>
    <cellStyle name="Walutowy 3 9" xfId="236" xr:uid="{70AF7007-2D4D-4B55-B85B-E4D273FC202F}"/>
    <cellStyle name="Walutowy 3 9 2" xfId="458" xr:uid="{33FE4A35-34F3-4D2C-B8A4-7C62CA060CDE}"/>
    <cellStyle name="Walutowy 4" xfId="20" xr:uid="{0B7B8878-7D92-4218-B052-4B6511C07C8A}"/>
    <cellStyle name="Walutowy 4 10" xfId="260" xr:uid="{2FDE5EEA-5C4D-4D79-B9C3-3379FA0F22E3}"/>
    <cellStyle name="Walutowy 4 11" xfId="473" xr:uid="{4E57D986-DCB1-430D-A6FE-542E23D51E04}"/>
    <cellStyle name="Walutowy 4 2" xfId="28" xr:uid="{498335F4-C74F-4F83-A30A-6678C8DB5F5F}"/>
    <cellStyle name="Walutowy 4 2 2" xfId="67" xr:uid="{9D63EE69-5A3F-43EB-83B2-E798E98DDBAF}"/>
    <cellStyle name="Walutowy 4 2 2 2" xfId="119" xr:uid="{D7F2B3E6-4AB5-48B4-A2A2-6882F26A67A1}"/>
    <cellStyle name="Walutowy 4 2 2 2 2" xfId="342" xr:uid="{CF257B60-7587-483A-A58E-D1775CE07A9D}"/>
    <cellStyle name="Walutowy 4 2 2 3" xfId="164" xr:uid="{6844C0E7-5DF0-4265-B1F2-609391AF7B53}"/>
    <cellStyle name="Walutowy 4 2 2 3 2" xfId="387" xr:uid="{E0C1B106-7527-44C8-82CC-00DAE5EDB502}"/>
    <cellStyle name="Walutowy 4 2 2 4" xfId="294" xr:uid="{60E1A73C-1045-4F71-9FCE-EEEE2CD49CD8}"/>
    <cellStyle name="Walutowy 4 2 3" xfId="90" xr:uid="{54E1938A-0DF5-4864-91E1-BB93927F04E4}"/>
    <cellStyle name="Walutowy 4 2 3 2" xfId="317" xr:uid="{45499ACC-3FF4-46B2-BA34-C33C6ED20CC5}"/>
    <cellStyle name="Walutowy 4 2 4" xfId="140" xr:uid="{9611480E-57C1-4441-8426-E237A1F6C1BF}"/>
    <cellStyle name="Walutowy 4 2 4 2" xfId="363" xr:uid="{4BD30146-6932-414D-9B7D-CA02B9C3C3CC}"/>
    <cellStyle name="Walutowy 4 2 5" xfId="200" xr:uid="{88973055-7CF3-4868-A8D2-690AE9A037FE}"/>
    <cellStyle name="Walutowy 4 2 5 2" xfId="422" xr:uid="{CE944889-86FF-4475-8FB8-7C34C727E3E1}"/>
    <cellStyle name="Walutowy 4 2 6" xfId="224" xr:uid="{96C04218-73A1-4D7B-896C-77F3DCAD4B74}"/>
    <cellStyle name="Walutowy 4 2 6 2" xfId="446" xr:uid="{8AC9C82C-67AF-4421-B611-12B708B37E7E}"/>
    <cellStyle name="Walutowy 4 2 7" xfId="247" xr:uid="{AAA63D27-AFF9-4872-8382-526BB9EE90F4}"/>
    <cellStyle name="Walutowy 4 2 7 2" xfId="469" xr:uid="{06EB4978-526F-4B4F-8636-5D1430D96CBC}"/>
    <cellStyle name="Walutowy 4 2 8" xfId="265" xr:uid="{90C74839-AD25-454F-BC47-559BC0448986}"/>
    <cellStyle name="Walutowy 4 2 9" xfId="502" xr:uid="{E105AD87-C61F-46EB-8E80-A8F6086E3BBF}"/>
    <cellStyle name="Walutowy 4 3" xfId="39" xr:uid="{5F255B18-B3E3-489C-A593-0234A65B3BC4}"/>
    <cellStyle name="Walutowy 4 3 2" xfId="77" xr:uid="{E14DD1A9-D47E-4584-BBB1-910002D6E7A4}"/>
    <cellStyle name="Walutowy 4 3 2 2" xfId="129" xr:uid="{33491EF3-C05F-4FB6-921F-080796B492D4}"/>
    <cellStyle name="Walutowy 4 3 2 2 2" xfId="352" xr:uid="{39CCEB84-70D5-4920-9BE6-4AB12DA7B5C2}"/>
    <cellStyle name="Walutowy 4 3 2 3" xfId="174" xr:uid="{4068F4E8-B0D1-4557-9FBF-52CAF0AD1362}"/>
    <cellStyle name="Walutowy 4 3 2 3 2" xfId="397" xr:uid="{00B87141-F37D-4C07-9ADF-BD696D54A129}"/>
    <cellStyle name="Walutowy 4 3 2 4" xfId="304" xr:uid="{C3F52F46-9163-4AAF-9213-54C34603FE0F}"/>
    <cellStyle name="Walutowy 4 3 3" xfId="100" xr:uid="{7DE3B82C-2A6E-476E-A36C-9DAA24255AC5}"/>
    <cellStyle name="Walutowy 4 3 3 2" xfId="327" xr:uid="{06561F75-556A-4A22-A269-08C3786455BF}"/>
    <cellStyle name="Walutowy 4 3 4" xfId="150" xr:uid="{D60AA5E5-AD18-49CE-A790-062B401D3F25}"/>
    <cellStyle name="Walutowy 4 3 4 2" xfId="373" xr:uid="{7FCCD2CD-7235-4731-92B0-BA479C4C9D57}"/>
    <cellStyle name="Walutowy 4 3 5" xfId="210" xr:uid="{C6D30E4C-DA49-4872-B717-DB05F049D039}"/>
    <cellStyle name="Walutowy 4 3 5 2" xfId="432" xr:uid="{DE23E956-5A1F-4F6C-A2E5-486406540597}"/>
    <cellStyle name="Walutowy 4 3 6" xfId="275" xr:uid="{FC280690-CA2F-469B-9564-25F5B31F3014}"/>
    <cellStyle name="Walutowy 4 3 7" xfId="516" xr:uid="{9804CC98-5271-4F25-B77F-8C3C3CBA11A7}"/>
    <cellStyle name="Walutowy 4 4" xfId="54" xr:uid="{C7C802B5-451F-47D0-8FEF-08BC5613511D}"/>
    <cellStyle name="Walutowy 4 4 2" xfId="117" xr:uid="{913AF314-F006-4386-9ED1-996D79067100}"/>
    <cellStyle name="Walutowy 4 4 2 2" xfId="340" xr:uid="{290A5FD4-2116-460C-A8C9-5CD39F8CFB1E}"/>
    <cellStyle name="Walutowy 4 4 3" xfId="162" xr:uid="{DDA870FD-09FF-4BC8-90AF-F2C332B2D17E}"/>
    <cellStyle name="Walutowy 4 4 3 2" xfId="385" xr:uid="{02C499A2-E88F-4498-BD01-D9EFAC8EE154}"/>
    <cellStyle name="Walutowy 4 4 4" xfId="282" xr:uid="{63502287-C510-4E3B-997B-3DC93D6659AC}"/>
    <cellStyle name="Walutowy 4 4 5" xfId="484" xr:uid="{4FB730BA-BE53-4D16-8BF4-66FDF431DD0C}"/>
    <cellStyle name="Walutowy 4 5" xfId="64" xr:uid="{C1D58663-D7B0-47CE-9F18-5ABB9F40066E}"/>
    <cellStyle name="Walutowy 4 5 2" xfId="177" xr:uid="{9112E3A9-1117-49EE-BC8C-3030DA70DCBC}"/>
    <cellStyle name="Walutowy 4 5 2 2" xfId="400" xr:uid="{58C62EC3-9D23-47CD-8F5F-DA9E578C810C}"/>
    <cellStyle name="Walutowy 4 5 3" xfId="291" xr:uid="{7B428045-3284-4FB9-908B-F225D8B32ED5}"/>
    <cellStyle name="Walutowy 4 5 4" xfId="528" xr:uid="{C1BF97F5-2B0E-4FFD-8A02-63C5EDEDC17D}"/>
    <cellStyle name="Walutowy 4 6" xfId="87" xr:uid="{B7D71840-E98F-412A-B242-521465BC3209}"/>
    <cellStyle name="Walutowy 4 6 2" xfId="314" xr:uid="{B4F56897-5A3E-4A15-A48A-E014684235E0}"/>
    <cellStyle name="Walutowy 4 7" xfId="194" xr:uid="{83E0EF56-9D16-47F1-8119-80A595773FA3}"/>
    <cellStyle name="Walutowy 4 7 2" xfId="416" xr:uid="{A2D7F0AD-C7AA-4AC0-A9A2-C6CE5F88109C}"/>
    <cellStyle name="Walutowy 4 8" xfId="221" xr:uid="{26958AC8-D9D6-4B6D-8444-A5F778859975}"/>
    <cellStyle name="Walutowy 4 8 2" xfId="443" xr:uid="{589D05A3-2B78-4AEC-8E5F-B2BB163A5CAC}"/>
    <cellStyle name="Walutowy 4 9" xfId="234" xr:uid="{DCE7FD98-526A-4116-80E1-95A5EEF3581A}"/>
    <cellStyle name="Walutowy 4 9 2" xfId="456" xr:uid="{1C82F8C2-E3B0-42AE-8C6C-B31B1499A8CA}"/>
    <cellStyle name="Walutowy 5" xfId="46" xr:uid="{B0C87CA4-83D1-44BE-85F7-7E192E640532}"/>
    <cellStyle name="Walutowy 5 2" xfId="51" xr:uid="{FF6843AA-13A1-4584-BBE9-A6B08BFA4EF2}"/>
    <cellStyle name="Walutowy 5 2 2" xfId="246" xr:uid="{F8E76ABA-7709-4F6E-931D-9BB03B9AC529}"/>
    <cellStyle name="Walutowy 5 2 2 2" xfId="468" xr:uid="{CCDAF059-B300-47C1-B353-C71500ED2CB7}"/>
    <cellStyle name="Walutowy 5 2 3" xfId="281" xr:uid="{5671A5CE-1E42-4575-BE1A-251680D53B66}"/>
    <cellStyle name="Walutowy 5 2 4" xfId="521" xr:uid="{23ADE686-524A-400C-930B-0DC64EA7018E}"/>
    <cellStyle name="Walutowy 5 3" xfId="241" xr:uid="{3714B0C2-BFF7-4E6C-8B38-6FC26FE65958}"/>
    <cellStyle name="Walutowy 5 3 2" xfId="463" xr:uid="{1EA9F2D2-45E5-433F-8168-393EA579DD59}"/>
    <cellStyle name="Walutowy 5 4" xfId="279" xr:uid="{F5546E63-0765-4128-8A2E-16DB0E29E867}"/>
    <cellStyle name="Walutowy 5 5" xfId="501" xr:uid="{4D0E035A-0B1C-4B1A-86CD-CEF07DD7E237}"/>
    <cellStyle name="Walutowy 6" xfId="42" xr:uid="{6F442DDF-048E-4CB8-9ABC-792EB6A09E9F}"/>
    <cellStyle name="Walutowy 6 2" xfId="237" xr:uid="{3CCE2339-6D32-4005-8D46-EF29E2E0ACE1}"/>
    <cellStyle name="Walutowy 6 2 2" xfId="459" xr:uid="{BFC281BA-DBA1-4FEC-B1DE-0CAFE77B9C73}"/>
    <cellStyle name="Walutowy 6 2 2 2" xfId="524" xr:uid="{4AD8C863-61DE-4F1E-9257-B16971C4151C}"/>
    <cellStyle name="Walutowy 6 2 3" xfId="480" xr:uid="{246ACE11-568F-4D73-BE1C-811904BA35B0}"/>
    <cellStyle name="Walutowy 6 3" xfId="278" xr:uid="{54D42D9D-8F8A-4951-A037-57625F453AF3}"/>
    <cellStyle name="Walutowy 6 3 2" xfId="511" xr:uid="{A384C8BD-B015-4530-8DE1-212F76DA1F1C}"/>
    <cellStyle name="Walutowy 6 4" xfId="522" xr:uid="{F46C35D3-5020-414A-BCB4-2DA31360D437}"/>
    <cellStyle name="Walutowy 6 5" xfId="523" xr:uid="{FD24B1D6-64E0-45BA-AD2A-61088F7BB9BF}"/>
    <cellStyle name="Walutowy 6 6" xfId="478" xr:uid="{8E024C9E-D12D-44F5-A49F-784A5064DF60}"/>
    <cellStyle name="Walutowy 7" xfId="55" xr:uid="{2C5ACBE3-EC72-4818-B3E2-5EF46C1952F1}"/>
    <cellStyle name="Walutowy 7 2" xfId="283" xr:uid="{2B7F05A0-A0BB-480A-9A3B-9E3242E5114C}"/>
    <cellStyle name="Walutowy 7 2 2" xfId="520" xr:uid="{2A0BC462-A022-448D-B16D-6E86BE2D4A1F}"/>
    <cellStyle name="Walutowy 7 3" xfId="483" xr:uid="{6059FAB9-1203-47E8-8B3D-FAE6E6F933D3}"/>
    <cellStyle name="Walutowy 8" xfId="217" xr:uid="{434EB118-7C08-4BA7-82A2-C1F6B66AABE6}"/>
    <cellStyle name="Walutowy 8 2" xfId="439" xr:uid="{8956FAC4-C474-4DE4-88C1-157EF416808C}"/>
    <cellStyle name="Walutowy 8 3" xfId="510" xr:uid="{AB84B1B0-CCAE-4FF9-903D-5E8CEF80CE4D}"/>
    <cellStyle name="Walutowy 9" xfId="255" xr:uid="{7B6FB460-429D-44E3-A81C-E5FC7013C2C8}"/>
    <cellStyle name="Walutowy 9 2" xfId="512" xr:uid="{ED910605-E768-4863-BD1F-37D52C394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B70F9-DBC7-4EAD-9C59-CB35DF426015}">
  <sheetPr>
    <pageSetUpPr fitToPage="1"/>
  </sheetPr>
  <dimension ref="A1:R22"/>
  <sheetViews>
    <sheetView view="pageBreakPreview" topLeftCell="A16" zoomScaleNormal="100" zoomScaleSheetLayoutView="100" workbookViewId="0">
      <selection activeCell="A21" sqref="A21:R22"/>
    </sheetView>
  </sheetViews>
  <sheetFormatPr defaultRowHeight="11.25"/>
  <cols>
    <col min="1" max="1" width="3.7109375" style="2" customWidth="1"/>
    <col min="2" max="2" width="23" style="2" customWidth="1"/>
    <col min="3" max="3" width="16.85546875" style="2" customWidth="1"/>
    <col min="4" max="4" width="15" style="2" customWidth="1"/>
    <col min="5" max="5" width="17" style="2" customWidth="1"/>
    <col min="6" max="6" width="45.85546875" style="2" customWidth="1"/>
    <col min="7" max="7" width="15" style="2" customWidth="1"/>
    <col min="8" max="8" width="19.140625" style="2" customWidth="1"/>
    <col min="9" max="9" width="12" style="2" customWidth="1"/>
    <col min="10" max="10" width="15.28515625" style="2" customWidth="1"/>
    <col min="11" max="11" width="11.42578125" style="2" customWidth="1"/>
    <col min="12" max="12" width="14.42578125" style="2" customWidth="1"/>
    <col min="13" max="13" width="16.85546875" style="2" customWidth="1"/>
    <col min="14" max="14" width="9.42578125" style="2" bestFit="1" customWidth="1"/>
    <col min="15" max="15" width="16.85546875" style="2" customWidth="1"/>
    <col min="16" max="16" width="12.140625" style="2" bestFit="1" customWidth="1"/>
    <col min="17" max="17" width="11.85546875" style="2" customWidth="1"/>
    <col min="18" max="18" width="0.5703125" style="2" hidden="1" customWidth="1"/>
    <col min="19" max="16384" width="9.140625" style="2"/>
  </cols>
  <sheetData>
    <row r="1" spans="1:17" ht="19.5" customHeight="1">
      <c r="A1" s="46" t="s">
        <v>80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8"/>
    </row>
    <row r="2" spans="1:17" ht="19.5" customHeight="1">
      <c r="A2" s="46" t="s">
        <v>82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8"/>
    </row>
    <row r="3" spans="1:17" ht="19.5" customHeight="1">
      <c r="A3" s="46" t="s">
        <v>83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</row>
    <row r="4" spans="1:17" ht="108.75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47</v>
      </c>
      <c r="F4" s="3" t="s">
        <v>5</v>
      </c>
      <c r="G4" s="3" t="s">
        <v>6</v>
      </c>
      <c r="H4" s="3" t="s">
        <v>48</v>
      </c>
      <c r="I4" s="3" t="s">
        <v>7</v>
      </c>
      <c r="J4" s="3" t="s">
        <v>8</v>
      </c>
      <c r="K4" s="3" t="s">
        <v>9</v>
      </c>
      <c r="L4" s="1" t="s">
        <v>10</v>
      </c>
      <c r="M4" s="4" t="s">
        <v>46</v>
      </c>
      <c r="N4" s="4" t="s">
        <v>11</v>
      </c>
      <c r="O4" s="4" t="s">
        <v>49</v>
      </c>
      <c r="P4" s="5" t="s">
        <v>39</v>
      </c>
      <c r="Q4" s="3" t="s">
        <v>40</v>
      </c>
    </row>
    <row r="5" spans="1:17" ht="18" customHeight="1">
      <c r="A5" s="28" t="s">
        <v>14</v>
      </c>
      <c r="B5" s="28" t="s">
        <v>15</v>
      </c>
      <c r="C5" s="28" t="s">
        <v>16</v>
      </c>
      <c r="D5" s="28" t="s">
        <v>17</v>
      </c>
      <c r="E5" s="28" t="s">
        <v>18</v>
      </c>
      <c r="F5" s="28" t="s">
        <v>19</v>
      </c>
      <c r="G5" s="28" t="s">
        <v>20</v>
      </c>
      <c r="H5" s="28" t="s">
        <v>21</v>
      </c>
      <c r="I5" s="28" t="s">
        <v>22</v>
      </c>
      <c r="J5" s="28" t="s">
        <v>23</v>
      </c>
      <c r="K5" s="28" t="s">
        <v>24</v>
      </c>
      <c r="L5" s="28" t="s">
        <v>25</v>
      </c>
      <c r="M5" s="28" t="s">
        <v>26</v>
      </c>
      <c r="N5" s="28" t="s">
        <v>27</v>
      </c>
      <c r="O5" s="28" t="s">
        <v>28</v>
      </c>
      <c r="P5" s="28" t="s">
        <v>29</v>
      </c>
      <c r="Q5" s="28" t="s">
        <v>30</v>
      </c>
    </row>
    <row r="6" spans="1:17" ht="30" customHeight="1">
      <c r="A6" s="10" t="s">
        <v>14</v>
      </c>
      <c r="B6" s="49" t="s">
        <v>50</v>
      </c>
      <c r="C6" s="10" t="s">
        <v>51</v>
      </c>
      <c r="D6" s="10" t="s">
        <v>33</v>
      </c>
      <c r="E6" s="10">
        <v>20</v>
      </c>
      <c r="F6" s="49" t="s">
        <v>52</v>
      </c>
      <c r="G6" s="10"/>
      <c r="H6" s="10"/>
      <c r="I6" s="10"/>
      <c r="J6" s="10"/>
      <c r="K6" s="10"/>
      <c r="L6" s="10"/>
      <c r="M6" s="29"/>
      <c r="N6" s="15"/>
      <c r="O6" s="14">
        <f>ROUND(M6*N6+M6,2)</f>
        <v>0</v>
      </c>
      <c r="P6" s="30">
        <f>ROUND(H6*M6,2)</f>
        <v>0</v>
      </c>
      <c r="Q6" s="31">
        <f>ROUND(P6*N6+P6,2)</f>
        <v>0</v>
      </c>
    </row>
    <row r="7" spans="1:17" ht="30" customHeight="1">
      <c r="A7" s="10" t="s">
        <v>15</v>
      </c>
      <c r="B7" s="50"/>
      <c r="C7" s="10" t="s">
        <v>53</v>
      </c>
      <c r="D7" s="10" t="s">
        <v>33</v>
      </c>
      <c r="E7" s="10">
        <v>60</v>
      </c>
      <c r="F7" s="50"/>
      <c r="G7" s="10"/>
      <c r="H7" s="10"/>
      <c r="I7" s="10"/>
      <c r="J7" s="10"/>
      <c r="K7" s="10"/>
      <c r="L7" s="10"/>
      <c r="M7" s="29"/>
      <c r="N7" s="15"/>
      <c r="O7" s="14">
        <f t="shared" ref="O7:O12" si="0">ROUND(M7*N7+M7,2)</f>
        <v>0</v>
      </c>
      <c r="P7" s="30">
        <f t="shared" ref="P7:P12" si="1">ROUND(H7*M7,2)</f>
        <v>0</v>
      </c>
      <c r="Q7" s="31">
        <f t="shared" ref="Q7:Q12" si="2">ROUND(P7*N7+P7,2)</f>
        <v>0</v>
      </c>
    </row>
    <row r="8" spans="1:17" ht="30" customHeight="1">
      <c r="A8" s="10" t="s">
        <v>16</v>
      </c>
      <c r="B8" s="51"/>
      <c r="C8" s="10" t="s">
        <v>54</v>
      </c>
      <c r="D8" s="10" t="s">
        <v>33</v>
      </c>
      <c r="E8" s="10">
        <v>20</v>
      </c>
      <c r="F8" s="51"/>
      <c r="G8" s="10"/>
      <c r="H8" s="10"/>
      <c r="I8" s="10"/>
      <c r="J8" s="10"/>
      <c r="K8" s="10"/>
      <c r="L8" s="10"/>
      <c r="M8" s="29"/>
      <c r="N8" s="15"/>
      <c r="O8" s="14">
        <f t="shared" si="0"/>
        <v>0</v>
      </c>
      <c r="P8" s="30">
        <f t="shared" si="1"/>
        <v>0</v>
      </c>
      <c r="Q8" s="31">
        <f t="shared" si="2"/>
        <v>0</v>
      </c>
    </row>
    <row r="9" spans="1:17" ht="70.5" customHeight="1">
      <c r="A9" s="10" t="s">
        <v>17</v>
      </c>
      <c r="B9" s="32" t="s">
        <v>55</v>
      </c>
      <c r="C9" s="10" t="s">
        <v>32</v>
      </c>
      <c r="D9" s="10" t="s">
        <v>33</v>
      </c>
      <c r="E9" s="10">
        <v>50</v>
      </c>
      <c r="F9" s="32" t="s">
        <v>72</v>
      </c>
      <c r="G9" s="10"/>
      <c r="H9" s="10"/>
      <c r="I9" s="10"/>
      <c r="J9" s="10"/>
      <c r="K9" s="33"/>
      <c r="L9" s="10"/>
      <c r="M9" s="29"/>
      <c r="N9" s="15"/>
      <c r="O9" s="14">
        <f t="shared" si="0"/>
        <v>0</v>
      </c>
      <c r="P9" s="30">
        <f t="shared" si="1"/>
        <v>0</v>
      </c>
      <c r="Q9" s="31">
        <f t="shared" si="2"/>
        <v>0</v>
      </c>
    </row>
    <row r="10" spans="1:17" ht="45" customHeight="1">
      <c r="A10" s="10" t="s">
        <v>18</v>
      </c>
      <c r="B10" s="32" t="s">
        <v>56</v>
      </c>
      <c r="C10" s="10" t="s">
        <v>32</v>
      </c>
      <c r="D10" s="10" t="s">
        <v>33</v>
      </c>
      <c r="E10" s="10">
        <v>50</v>
      </c>
      <c r="F10" s="32" t="s">
        <v>57</v>
      </c>
      <c r="G10" s="10"/>
      <c r="H10" s="10"/>
      <c r="I10" s="10"/>
      <c r="J10" s="10"/>
      <c r="K10" s="33"/>
      <c r="L10" s="10"/>
      <c r="M10" s="29"/>
      <c r="N10" s="15"/>
      <c r="O10" s="14">
        <f t="shared" si="0"/>
        <v>0</v>
      </c>
      <c r="P10" s="30">
        <f t="shared" si="1"/>
        <v>0</v>
      </c>
      <c r="Q10" s="31">
        <f t="shared" si="2"/>
        <v>0</v>
      </c>
    </row>
    <row r="11" spans="1:17" ht="42" customHeight="1">
      <c r="A11" s="10" t="s">
        <v>19</v>
      </c>
      <c r="B11" s="34" t="s">
        <v>58</v>
      </c>
      <c r="C11" s="35" t="s">
        <v>32</v>
      </c>
      <c r="D11" s="22" t="s">
        <v>33</v>
      </c>
      <c r="E11" s="22">
        <v>10</v>
      </c>
      <c r="F11" s="34" t="s">
        <v>59</v>
      </c>
      <c r="G11" s="35"/>
      <c r="H11" s="10"/>
      <c r="I11" s="35"/>
      <c r="J11" s="35"/>
      <c r="K11" s="36"/>
      <c r="L11" s="10"/>
      <c r="M11" s="37"/>
      <c r="N11" s="38"/>
      <c r="O11" s="14">
        <f t="shared" si="0"/>
        <v>0</v>
      </c>
      <c r="P11" s="30">
        <f t="shared" si="1"/>
        <v>0</v>
      </c>
      <c r="Q11" s="31">
        <f t="shared" si="2"/>
        <v>0</v>
      </c>
    </row>
    <row r="12" spans="1:17" ht="41.25" customHeight="1">
      <c r="A12" s="10" t="s">
        <v>20</v>
      </c>
      <c r="B12" s="34" t="s">
        <v>60</v>
      </c>
      <c r="C12" s="35" t="s">
        <v>32</v>
      </c>
      <c r="D12" s="22" t="s">
        <v>33</v>
      </c>
      <c r="E12" s="22">
        <v>10</v>
      </c>
      <c r="F12" s="34" t="s">
        <v>61</v>
      </c>
      <c r="G12" s="35"/>
      <c r="H12" s="10"/>
      <c r="I12" s="35"/>
      <c r="J12" s="35"/>
      <c r="K12" s="36"/>
      <c r="L12" s="36"/>
      <c r="M12" s="37"/>
      <c r="N12" s="38"/>
      <c r="O12" s="14">
        <f t="shared" si="0"/>
        <v>0</v>
      </c>
      <c r="P12" s="30">
        <f t="shared" si="1"/>
        <v>0</v>
      </c>
      <c r="Q12" s="31">
        <f t="shared" si="2"/>
        <v>0</v>
      </c>
    </row>
    <row r="13" spans="1:17" ht="18.75" customHeight="1">
      <c r="A13" s="43" t="s">
        <v>77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5"/>
      <c r="P13" s="39">
        <f>SUM(P6:P12)</f>
        <v>0</v>
      </c>
      <c r="Q13" s="24">
        <f>SUM(Q6:Q12)</f>
        <v>0</v>
      </c>
    </row>
    <row r="14" spans="1:17" ht="18.75" customHeight="1">
      <c r="A14" s="43" t="s">
        <v>42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5"/>
      <c r="P14" s="26">
        <f>0.7*P13</f>
        <v>0</v>
      </c>
      <c r="Q14" s="26">
        <f>0.7*Q13</f>
        <v>0</v>
      </c>
    </row>
    <row r="15" spans="1:17" ht="18.75" customHeight="1">
      <c r="A15" s="55" t="s">
        <v>38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7"/>
      <c r="P15" s="26">
        <f>1.2*P13</f>
        <v>0</v>
      </c>
      <c r="Q15" s="26">
        <f>1.2*Q13</f>
        <v>0</v>
      </c>
    </row>
    <row r="16" spans="1:17" ht="17.25" customHeight="1">
      <c r="A16" s="58" t="s">
        <v>44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60"/>
    </row>
    <row r="17" spans="1:18" ht="20.25" customHeight="1">
      <c r="A17" s="61" t="s">
        <v>75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3"/>
    </row>
    <row r="18" spans="1:18" ht="28.5" customHeight="1">
      <c r="A18" s="61" t="s">
        <v>76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3"/>
    </row>
    <row r="19" spans="1:18" ht="16.5" customHeight="1">
      <c r="A19" s="40" t="s">
        <v>45</v>
      </c>
      <c r="B19" s="41"/>
      <c r="C19" s="41"/>
      <c r="D19" s="41"/>
      <c r="E19" s="42"/>
      <c r="F19" s="40" t="s">
        <v>35</v>
      </c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2"/>
    </row>
    <row r="20" spans="1:18" ht="16.5" customHeight="1">
      <c r="A20" s="52" t="s">
        <v>36</v>
      </c>
      <c r="B20" s="53"/>
      <c r="C20" s="53"/>
      <c r="D20" s="53"/>
      <c r="E20" s="54"/>
      <c r="F20" s="40" t="s">
        <v>37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2"/>
    </row>
    <row r="21" spans="1:18" ht="24.75" customHeight="1">
      <c r="A21" s="70" t="s">
        <v>73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</row>
    <row r="22" spans="1:18" ht="28.5" customHeight="1">
      <c r="A22" s="71" t="s">
        <v>74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</row>
  </sheetData>
  <mergeCells count="17">
    <mergeCell ref="A19:E19"/>
    <mergeCell ref="F19:Q19"/>
    <mergeCell ref="A21:R21"/>
    <mergeCell ref="A22:R22"/>
    <mergeCell ref="A13:O13"/>
    <mergeCell ref="A1:Q1"/>
    <mergeCell ref="A2:Q2"/>
    <mergeCell ref="A3:Q3"/>
    <mergeCell ref="B6:B8"/>
    <mergeCell ref="F6:F8"/>
    <mergeCell ref="A20:E20"/>
    <mergeCell ref="F20:Q20"/>
    <mergeCell ref="A14:O14"/>
    <mergeCell ref="A15:O15"/>
    <mergeCell ref="A16:Q16"/>
    <mergeCell ref="A17:Q17"/>
    <mergeCell ref="A18:Q18"/>
  </mergeCells>
  <pageMargins left="0.25" right="0.25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93538-DD36-4D70-AB54-BD461E53B7EF}">
  <sheetPr>
    <pageSetUpPr fitToPage="1"/>
  </sheetPr>
  <dimension ref="A1:R18"/>
  <sheetViews>
    <sheetView tabSelected="1" view="pageBreakPreview" zoomScaleNormal="100" zoomScaleSheetLayoutView="100" workbookViewId="0">
      <selection activeCell="C28" sqref="C28"/>
    </sheetView>
  </sheetViews>
  <sheetFormatPr defaultRowHeight="11.25"/>
  <cols>
    <col min="1" max="1" width="3.42578125" style="2" customWidth="1"/>
    <col min="2" max="2" width="18.7109375" style="2" customWidth="1"/>
    <col min="3" max="3" width="40.5703125" style="2" customWidth="1"/>
    <col min="4" max="4" width="10.42578125" style="2" customWidth="1"/>
    <col min="5" max="5" width="17" style="2" customWidth="1"/>
    <col min="6" max="6" width="15.140625" style="2" customWidth="1"/>
    <col min="7" max="7" width="105.5703125" style="2" customWidth="1"/>
    <col min="8" max="8" width="15.140625" style="2" customWidth="1"/>
    <col min="9" max="9" width="23.28515625" style="2" customWidth="1"/>
    <col min="10" max="10" width="13.140625" style="2" customWidth="1"/>
    <col min="11" max="11" width="12.5703125" style="2" customWidth="1"/>
    <col min="12" max="12" width="13.5703125" style="2" customWidth="1"/>
    <col min="13" max="13" width="13.42578125" style="2" customWidth="1"/>
    <col min="14" max="14" width="15.140625" style="2" customWidth="1"/>
    <col min="15" max="15" width="11.140625" style="2" customWidth="1"/>
    <col min="16" max="16" width="18.140625" style="2" customWidth="1"/>
    <col min="17" max="17" width="16.7109375" style="2" customWidth="1"/>
    <col min="18" max="18" width="15.140625" style="2" customWidth="1"/>
    <col min="19" max="16384" width="9.140625" style="2"/>
  </cols>
  <sheetData>
    <row r="1" spans="1:18" ht="19.5" customHeight="1">
      <c r="A1" s="46" t="s">
        <v>80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19.5" customHeight="1">
      <c r="A2" s="46" t="s">
        <v>81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19.5" customHeight="1">
      <c r="A3" s="46" t="s">
        <v>84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ht="97.5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43</v>
      </c>
      <c r="F4" s="3" t="s">
        <v>4</v>
      </c>
      <c r="G4" s="3" t="s">
        <v>5</v>
      </c>
      <c r="H4" s="3" t="s">
        <v>6</v>
      </c>
      <c r="I4" s="3" t="s">
        <v>62</v>
      </c>
      <c r="J4" s="3" t="s">
        <v>7</v>
      </c>
      <c r="K4" s="3" t="s">
        <v>8</v>
      </c>
      <c r="L4" s="3" t="s">
        <v>9</v>
      </c>
      <c r="M4" s="1" t="s">
        <v>10</v>
      </c>
      <c r="N4" s="4" t="s">
        <v>63</v>
      </c>
      <c r="O4" s="4" t="s">
        <v>11</v>
      </c>
      <c r="P4" s="4" t="s">
        <v>12</v>
      </c>
      <c r="Q4" s="5" t="s">
        <v>13</v>
      </c>
      <c r="R4" s="6" t="s">
        <v>41</v>
      </c>
    </row>
    <row r="5" spans="1:18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6" t="s">
        <v>31</v>
      </c>
    </row>
    <row r="6" spans="1:18" ht="186" customHeight="1">
      <c r="A6" s="7" t="s">
        <v>14</v>
      </c>
      <c r="B6" s="8" t="s">
        <v>64</v>
      </c>
      <c r="C6" s="9" t="s">
        <v>65</v>
      </c>
      <c r="D6" s="10" t="s">
        <v>33</v>
      </c>
      <c r="E6" s="10">
        <v>10</v>
      </c>
      <c r="F6" s="11">
        <v>1</v>
      </c>
      <c r="G6" s="12" t="s">
        <v>66</v>
      </c>
      <c r="H6" s="13"/>
      <c r="I6" s="10"/>
      <c r="J6" s="10"/>
      <c r="K6" s="10"/>
      <c r="L6" s="10"/>
      <c r="M6" s="10"/>
      <c r="N6" s="14"/>
      <c r="O6" s="15"/>
      <c r="P6" s="14">
        <f>ROUND(N6*O6+N6,2)</f>
        <v>0</v>
      </c>
      <c r="Q6" s="14">
        <f>ROUND(I6*N6,2)</f>
        <v>0</v>
      </c>
      <c r="R6" s="16">
        <f>ROUND(P6*I6,2)</f>
        <v>0</v>
      </c>
    </row>
    <row r="7" spans="1:18" ht="60.75" customHeight="1">
      <c r="A7" s="17" t="s">
        <v>15</v>
      </c>
      <c r="B7" s="18" t="s">
        <v>67</v>
      </c>
      <c r="C7" s="12" t="s">
        <v>68</v>
      </c>
      <c r="D7" s="10" t="s">
        <v>33</v>
      </c>
      <c r="E7" s="10">
        <v>90</v>
      </c>
      <c r="F7" s="11">
        <v>1</v>
      </c>
      <c r="G7" s="12" t="s">
        <v>69</v>
      </c>
      <c r="H7" s="13"/>
      <c r="I7" s="10"/>
      <c r="J7" s="10"/>
      <c r="K7" s="10"/>
      <c r="L7" s="10"/>
      <c r="M7" s="10"/>
      <c r="N7" s="14"/>
      <c r="O7" s="15"/>
      <c r="P7" s="14">
        <f t="shared" ref="P7:P8" si="0">ROUND(N7*O7+N7,2)</f>
        <v>0</v>
      </c>
      <c r="Q7" s="14">
        <f t="shared" ref="Q7:Q8" si="1">ROUND(I7*N7,2)</f>
        <v>0</v>
      </c>
      <c r="R7" s="16">
        <f t="shared" ref="R7:R8" si="2">ROUND(P7*I7,2)</f>
        <v>0</v>
      </c>
    </row>
    <row r="8" spans="1:18" ht="204" customHeight="1">
      <c r="A8" s="19" t="s">
        <v>16</v>
      </c>
      <c r="B8" s="20" t="s">
        <v>70</v>
      </c>
      <c r="C8" s="21" t="s">
        <v>85</v>
      </c>
      <c r="D8" s="22" t="s">
        <v>33</v>
      </c>
      <c r="E8" s="22">
        <v>1</v>
      </c>
      <c r="F8" s="23">
        <v>1</v>
      </c>
      <c r="G8" s="20" t="s">
        <v>71</v>
      </c>
      <c r="H8" s="13"/>
      <c r="I8" s="10"/>
      <c r="J8" s="10"/>
      <c r="K8" s="10"/>
      <c r="L8" s="10"/>
      <c r="M8" s="10"/>
      <c r="N8" s="14"/>
      <c r="O8" s="15"/>
      <c r="P8" s="14">
        <f t="shared" si="0"/>
        <v>0</v>
      </c>
      <c r="Q8" s="14">
        <f t="shared" si="1"/>
        <v>0</v>
      </c>
      <c r="R8" s="16">
        <f t="shared" si="2"/>
        <v>0</v>
      </c>
    </row>
    <row r="9" spans="1:18" ht="20.25" customHeight="1">
      <c r="A9" s="67" t="s">
        <v>77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9"/>
      <c r="Q9" s="24">
        <f>SUM(Q6:Q8)</f>
        <v>0</v>
      </c>
      <c r="R9" s="25">
        <f>SUM(R6:R8)</f>
        <v>0</v>
      </c>
    </row>
    <row r="10" spans="1:18" ht="20.25" customHeight="1">
      <c r="A10" s="67" t="s">
        <v>42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9"/>
      <c r="Q10" s="26">
        <f>0.7*Q9</f>
        <v>0</v>
      </c>
      <c r="R10" s="27">
        <f>0.7*R9</f>
        <v>0</v>
      </c>
    </row>
    <row r="11" spans="1:18" ht="20.25" customHeight="1">
      <c r="A11" s="64" t="s">
        <v>34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6"/>
      <c r="Q11" s="26">
        <f>1.2*Q9</f>
        <v>0</v>
      </c>
      <c r="R11" s="27">
        <f>1.2*R9</f>
        <v>0</v>
      </c>
    </row>
    <row r="12" spans="1:18" ht="21" customHeight="1">
      <c r="A12" s="61" t="s">
        <v>75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21" customHeight="1">
      <c r="A13" s="61" t="s">
        <v>78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20.25" customHeight="1">
      <c r="A14" s="40" t="s">
        <v>79</v>
      </c>
      <c r="B14" s="41"/>
      <c r="C14" s="41"/>
      <c r="D14" s="41"/>
      <c r="E14" s="42"/>
      <c r="F14" s="40" t="s">
        <v>35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</row>
    <row r="15" spans="1:18" ht="20.25" customHeight="1">
      <c r="A15" s="52" t="s">
        <v>36</v>
      </c>
      <c r="B15" s="53"/>
      <c r="C15" s="53"/>
      <c r="D15" s="53"/>
      <c r="E15" s="54"/>
      <c r="F15" s="52" t="s">
        <v>37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</row>
    <row r="16" spans="1:18" ht="24" customHeight="1">
      <c r="A16" s="70" t="s">
        <v>73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</row>
    <row r="17" spans="1:18" ht="27.75" customHeight="1">
      <c r="A17" s="70" t="s">
        <v>74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</row>
    <row r="18" spans="1:18" ht="24" customHeight="1"/>
  </sheetData>
  <mergeCells count="14">
    <mergeCell ref="A11:P11"/>
    <mergeCell ref="A1:R1"/>
    <mergeCell ref="A2:R2"/>
    <mergeCell ref="A3:R3"/>
    <mergeCell ref="A9:P9"/>
    <mergeCell ref="A10:P10"/>
    <mergeCell ref="A17:R17"/>
    <mergeCell ref="A16:R16"/>
    <mergeCell ref="A12:R12"/>
    <mergeCell ref="A13:R13"/>
    <mergeCell ref="A14:E14"/>
    <mergeCell ref="F14:R14"/>
    <mergeCell ref="A15:E15"/>
    <mergeCell ref="F15:R15"/>
  </mergeCells>
  <pageMargins left="0.25" right="0.25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pakiet 1</vt:lpstr>
      <vt:lpstr>pakiet 2</vt:lpstr>
      <vt:lpstr>'pakiet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Angelika Tworzydlo</dc:creator>
  <cp:lastModifiedBy>kz debska</cp:lastModifiedBy>
  <cp:lastPrinted>2026-04-20T06:50:09Z</cp:lastPrinted>
  <dcterms:created xsi:type="dcterms:W3CDTF">2015-06-05T18:19:34Z</dcterms:created>
  <dcterms:modified xsi:type="dcterms:W3CDTF">2026-07-10T11:31:22Z</dcterms:modified>
</cp:coreProperties>
</file>