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8. ZO - serwis samochodów\"/>
    </mc:Choice>
  </mc:AlternateContent>
  <xr:revisionPtr revIDLastSave="0" documentId="13_ncr:1_{084AFE2C-A967-4DB2-8BE1-CD1B237403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 " sheetId="1" r:id="rId1"/>
  </sheets>
  <definedNames>
    <definedName name="_xlnm.Print_Area" localSheetId="0">'pakiet 1 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G28" i="1"/>
  <c r="G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I21" i="1" s="1"/>
  <c r="G22" i="1"/>
  <c r="I22" i="1" s="1"/>
  <c r="G23" i="1"/>
  <c r="G7" i="1"/>
  <c r="I31" i="1"/>
  <c r="I9" i="1" l="1"/>
  <c r="G24" i="1"/>
  <c r="I8" i="1"/>
  <c r="I11" i="1"/>
  <c r="I13" i="1"/>
  <c r="I28" i="1"/>
  <c r="I26" i="1"/>
  <c r="I10" i="1"/>
  <c r="I12" i="1"/>
  <c r="I14" i="1"/>
  <c r="I15" i="1"/>
  <c r="I16" i="1"/>
  <c r="I18" i="1"/>
  <c r="I20" i="1"/>
  <c r="I7" i="1"/>
  <c r="I17" i="1"/>
  <c r="I19" i="1"/>
  <c r="I23" i="1"/>
  <c r="G29" i="1" l="1"/>
  <c r="I24" i="1"/>
  <c r="I29" i="1" s="1"/>
</calcChain>
</file>

<file path=xl/sharedStrings.xml><?xml version="1.0" encoding="utf-8"?>
<sst xmlns="http://schemas.openxmlformats.org/spreadsheetml/2006/main" count="107" uniqueCount="84">
  <si>
    <t>Lp.</t>
  </si>
  <si>
    <t>1.</t>
  </si>
  <si>
    <t>2.</t>
  </si>
  <si>
    <t>3.</t>
  </si>
  <si>
    <t>4.</t>
  </si>
  <si>
    <t>5.</t>
  </si>
  <si>
    <t>6.</t>
  </si>
  <si>
    <t>I.</t>
  </si>
  <si>
    <t>Przeglądy rejestracyjne samochodów</t>
  </si>
  <si>
    <t>Marka / model</t>
  </si>
  <si>
    <t>Numer rejestracyjny</t>
  </si>
  <si>
    <t>Rok produkcji</t>
  </si>
  <si>
    <t xml:space="preserve">Przewidywana ilość przegladów rejestracyjnych </t>
  </si>
  <si>
    <t>Cena netto przeglądu rejestracyjnego</t>
  </si>
  <si>
    <t>Wartość netto</t>
  </si>
  <si>
    <t>VAT (%)</t>
  </si>
  <si>
    <t>Wartość brutto</t>
  </si>
  <si>
    <t>Fiat Ducato 2,8 JTD</t>
  </si>
  <si>
    <t>KBC V699</t>
  </si>
  <si>
    <t xml:space="preserve">Fiat Ducato 2,8 JTD </t>
  </si>
  <si>
    <t>KBC 99JL</t>
  </si>
  <si>
    <t xml:space="preserve">Mercedes Benz Sprinter </t>
  </si>
  <si>
    <t>KBC 34799</t>
  </si>
  <si>
    <t>Mercedes Benz Sprinter 316 CDI</t>
  </si>
  <si>
    <t>KBC 46099</t>
  </si>
  <si>
    <t>KBC 49995</t>
  </si>
  <si>
    <t>KBC 72699</t>
  </si>
  <si>
    <t>7.</t>
  </si>
  <si>
    <t>KBC 76941</t>
  </si>
  <si>
    <t>8.</t>
  </si>
  <si>
    <t>KBC 77990</t>
  </si>
  <si>
    <t>9.</t>
  </si>
  <si>
    <t>Renautl Trafic</t>
  </si>
  <si>
    <t>KBC 08099</t>
  </si>
  <si>
    <t>10.</t>
  </si>
  <si>
    <t>Renault Trafic</t>
  </si>
  <si>
    <t>KBC 17599</t>
  </si>
  <si>
    <t>11.</t>
  </si>
  <si>
    <t>Volkswagen Crafter 2.0TDI</t>
  </si>
  <si>
    <t>KBC42299</t>
  </si>
  <si>
    <t>12.</t>
  </si>
  <si>
    <t>Opel Combo 1,5 D 102 KM</t>
  </si>
  <si>
    <t>KBC 94099</t>
  </si>
  <si>
    <t>13.</t>
  </si>
  <si>
    <t>Dacia Jogger</t>
  </si>
  <si>
    <t>KK 8781H</t>
  </si>
  <si>
    <t>14.</t>
  </si>
  <si>
    <t>Volkswagen Crafter 2.0 TDI</t>
  </si>
  <si>
    <t>KBC 0533A</t>
  </si>
  <si>
    <t>15.</t>
  </si>
  <si>
    <t xml:space="preserve"> KBC 3570A</t>
  </si>
  <si>
    <t>16.</t>
  </si>
  <si>
    <t>KBC 98S5</t>
  </si>
  <si>
    <t>17.</t>
  </si>
  <si>
    <t>Volkswagen T-5 7EH 135 4-Motion</t>
  </si>
  <si>
    <t>KBC 23499</t>
  </si>
  <si>
    <t>Całkowita kwota za przeglądy rejestracyjne samochodów</t>
  </si>
  <si>
    <t>x</t>
  </si>
  <si>
    <t>II.</t>
  </si>
  <si>
    <t>Usługi serwisowe (zakres usług zawiera załacznik nr 2 do zapytania ofertowego - projektowane postanowienia umowy)</t>
  </si>
  <si>
    <t>Przewidywana ilość roboczogodzin w ramach usług serwisowych</t>
  </si>
  <si>
    <t>Oferowana cena roboczogodziny netto</t>
  </si>
  <si>
    <t>III.</t>
  </si>
  <si>
    <t>Sezonowa wymiana 1 kpl opon wraz z wyważeniem</t>
  </si>
  <si>
    <t xml:space="preserve">Przewidywana ilość wymian </t>
  </si>
  <si>
    <t>Cena netto wymiany 1kpl opon</t>
  </si>
  <si>
    <r>
      <t>Całkowita kwota wynagrodzenia</t>
    </r>
    <r>
      <rPr>
        <i/>
        <sz val="14"/>
        <rFont val="Tahoma"/>
        <family val="2"/>
        <charset val="238"/>
      </rPr>
      <t xml:space="preserve"> (Do formularza ogólnego należy przenieść całkowitą kwotę wynagrodzenia, którą należy wyliczyć poprzez zsumowanie poszczególnych wartości brutto z ponumerowanych wierszy  I, II, III)</t>
    </r>
  </si>
  <si>
    <t>V.</t>
  </si>
  <si>
    <t>Cena netto holowania lub przewozu lawetą za 1 km powyżej 30km</t>
  </si>
  <si>
    <t>Cena brutto</t>
  </si>
  <si>
    <t xml:space="preserve">ad. I - oferowaną cenę ryczałtową  netto przeglądu rejestracyjnego (kolumna 3)  należy przemnożyć przez ilość rejstrcji samochodów (kolumna 2 ) – co daje wartość netto (kolumna 4), następnie do wartości netto należy doliczyć należny podatek VAT uzyskując wartość brutto (kolumna 6). </t>
  </si>
  <si>
    <t xml:space="preserve">ad. II - oferowaną cenę ryczałtową  netto roboczogodziny za przeglądy okresowe i naprawy  (kolumna 3) należy przemnożyć przez przewidywaną ilość roboczogodzin na okres trwania umowy (kolumna 2) – co daje wartość netto (kolumna 4), następnie do wartości netto należy doliczyć należny podatek VAT uzyskując wartość brutto (kolumna 6).   </t>
  </si>
  <si>
    <t xml:space="preserve">ad. IV -  oferowaną cenę ryczałtową za sezonową wymianę 1 kpl opon (kolumna 3)  należy przemnożyć przez ilość przewidywanych wymian (kolumna 2) – co daje wartość netto (kolumna 4), następnie do wartości netto należy doliczyć należny podatek VAT uzyskując wartość brutto (kolumna 6).  </t>
  </si>
  <si>
    <t>Cena netto holowania lub przewozu lawetą do 20km (ryczałt)</t>
  </si>
  <si>
    <t>Holowanie lub przewóz lawetą</t>
  </si>
  <si>
    <t>Formularz asortymentowo - szczegółowa oferta cenowa - załącznik  do Umowy II/DZ/….../2026</t>
  </si>
  <si>
    <t>Znak postępownia DZ-271-2-8/ZO/2026</t>
  </si>
  <si>
    <t>…..……………………..………………………………….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</si>
  <si>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</si>
  <si>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</si>
  <si>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</si>
  <si>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</si>
  <si>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</si>
  <si>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t>Ze względu na brak możliwości przewidzenia zakresu napraw i usług, a przede wszystkim czasochłonności i niezbędnych materiałów i części założono dla potrzeb ustalenia ceny ofertowej i umownej orientacyjną ilość roboczogodzin oraz orientacyjną wartość materiałów i części na podstawie napraw i usług, które wystąpiły w okresie ostatnich 12 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</si>
</sst>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[$-415]#,##0\ _z_ł;\-#,##0\ _z_ł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ahoma"/>
      <family val="2"/>
      <charset val="238"/>
    </font>
    <font>
      <i/>
      <sz val="14"/>
      <name val="Tahoma"/>
      <family val="2"/>
      <charset val="238"/>
    </font>
    <font>
      <sz val="14"/>
      <color rgb="FFFF0000"/>
      <name val="Tahoma"/>
      <family val="2"/>
      <charset val="238"/>
    </font>
    <font>
      <i/>
      <sz val="14"/>
      <color rgb="FFFF0000"/>
      <name val="Tahoma"/>
      <family val="2"/>
      <charset val="238"/>
    </font>
    <font>
      <sz val="18"/>
      <name val="Tahoma"/>
      <family val="2"/>
      <charset val="238"/>
    </font>
    <font>
      <sz val="10"/>
      <name val="Arial CE"/>
      <charset val="238"/>
    </font>
    <font>
      <i/>
      <sz val="12"/>
      <color rgb="FF1F4E79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 wrapText="1"/>
    </xf>
    <xf numFmtId="164" fontId="2" fillId="0" borderId="1" xfId="1" applyFont="1" applyBorder="1" applyAlignment="1" applyProtection="1">
      <alignment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2" borderId="1" xfId="1" applyFont="1" applyFill="1" applyBorder="1" applyAlignment="1" applyProtection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4" fontId="2" fillId="0" borderId="1" xfId="1" applyFont="1" applyBorder="1" applyAlignment="1" applyProtection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5" fillId="4" borderId="9" xfId="1" applyFont="1" applyFill="1" applyBorder="1" applyAlignment="1" applyProtection="1">
      <alignment horizontal="center" vertical="center"/>
    </xf>
    <xf numFmtId="164" fontId="2" fillId="4" borderId="10" xfId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/>
    </xf>
    <xf numFmtId="164" fontId="5" fillId="4" borderId="9" xfId="1" applyFont="1" applyFill="1" applyBorder="1" applyAlignment="1" applyProtection="1">
      <alignment horizontal="center" vertical="center"/>
    </xf>
    <xf numFmtId="164" fontId="5" fillId="4" borderId="10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SheetLayoutView="100" zoomScalePageLayoutView="70" workbookViewId="0">
      <selection activeCell="A3" sqref="A3:I3"/>
    </sheetView>
  </sheetViews>
  <sheetFormatPr defaultRowHeight="22.5" x14ac:dyDescent="0.3"/>
  <cols>
    <col min="1" max="1" width="8" style="31" customWidth="1"/>
    <col min="2" max="2" width="51.42578125" style="31" customWidth="1"/>
    <col min="3" max="3" width="27.42578125" style="31" customWidth="1"/>
    <col min="4" max="4" width="19.140625" style="31" customWidth="1"/>
    <col min="5" max="5" width="37.85546875" style="31" customWidth="1"/>
    <col min="6" max="6" width="47" style="31" customWidth="1"/>
    <col min="7" max="7" width="23.5703125" style="31" customWidth="1"/>
    <col min="8" max="8" width="18.5703125" style="31" customWidth="1"/>
    <col min="9" max="9" width="20.42578125" style="31" customWidth="1"/>
    <col min="10" max="1013" width="8.5703125" customWidth="1"/>
  </cols>
  <sheetData>
    <row r="1" spans="1:9" ht="31.7" customHeight="1" x14ac:dyDescent="0.2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spans="1:9" s="1" customFormat="1" ht="26.25" customHeight="1" x14ac:dyDescent="0.2">
      <c r="A2" s="45" t="s">
        <v>75</v>
      </c>
      <c r="B2" s="45"/>
      <c r="C2" s="45"/>
      <c r="D2" s="45"/>
      <c r="E2" s="45"/>
      <c r="F2" s="45"/>
      <c r="G2" s="45"/>
      <c r="H2" s="45"/>
      <c r="I2" s="45"/>
    </row>
    <row r="3" spans="1:9" s="1" customFormat="1" ht="67.7" customHeight="1" x14ac:dyDescent="0.2">
      <c r="A3" s="46" t="s">
        <v>83</v>
      </c>
      <c r="B3" s="46"/>
      <c r="C3" s="46"/>
      <c r="D3" s="46"/>
      <c r="E3" s="46"/>
      <c r="F3" s="46"/>
      <c r="G3" s="46"/>
      <c r="H3" s="46"/>
      <c r="I3" s="46"/>
    </row>
    <row r="4" spans="1:9" s="1" customFormat="1" ht="18" customHeight="1" x14ac:dyDescent="0.2">
      <c r="A4" s="2" t="s">
        <v>0</v>
      </c>
      <c r="B4" s="47" t="s">
        <v>1</v>
      </c>
      <c r="C4" s="47"/>
      <c r="D4" s="47"/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</row>
    <row r="5" spans="1:9" s="1" customFormat="1" ht="33.75" customHeight="1" x14ac:dyDescent="0.2">
      <c r="A5" s="48" t="s">
        <v>7</v>
      </c>
      <c r="B5" s="46" t="s">
        <v>8</v>
      </c>
      <c r="C5" s="46"/>
      <c r="D5" s="46"/>
      <c r="E5" s="46"/>
      <c r="F5" s="46"/>
      <c r="G5" s="46"/>
      <c r="H5" s="46"/>
      <c r="I5" s="46"/>
    </row>
    <row r="6" spans="1:9" s="1" customFormat="1" ht="48" customHeight="1" x14ac:dyDescent="0.2">
      <c r="A6" s="48"/>
      <c r="B6" s="2" t="s">
        <v>9</v>
      </c>
      <c r="C6" s="4" t="s">
        <v>10</v>
      </c>
      <c r="D6" s="2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spans="1:9" s="1" customFormat="1" ht="24.95" customHeight="1" x14ac:dyDescent="0.2">
      <c r="A7" s="6" t="s">
        <v>1</v>
      </c>
      <c r="B7" s="7" t="s">
        <v>17</v>
      </c>
      <c r="C7" s="6" t="s">
        <v>18</v>
      </c>
      <c r="D7" s="6">
        <v>2002</v>
      </c>
      <c r="E7" s="8">
        <v>1</v>
      </c>
      <c r="F7" s="9"/>
      <c r="G7" s="10">
        <f>E7*F7</f>
        <v>0</v>
      </c>
      <c r="H7" s="11"/>
      <c r="I7" s="12">
        <f>G7*H7+G7</f>
        <v>0</v>
      </c>
    </row>
    <row r="8" spans="1:9" s="1" customFormat="1" ht="24.95" customHeight="1" x14ac:dyDescent="0.2">
      <c r="A8" s="6" t="s">
        <v>2</v>
      </c>
      <c r="B8" s="7" t="s">
        <v>19</v>
      </c>
      <c r="C8" s="6" t="s">
        <v>20</v>
      </c>
      <c r="D8" s="6">
        <v>2005</v>
      </c>
      <c r="E8" s="8">
        <v>1</v>
      </c>
      <c r="F8" s="9"/>
      <c r="G8" s="10">
        <f t="shared" ref="G8:G23" si="0">E8*F8</f>
        <v>0</v>
      </c>
      <c r="H8" s="11"/>
      <c r="I8" s="12">
        <f t="shared" ref="I8:I23" si="1">G8*H8+G8</f>
        <v>0</v>
      </c>
    </row>
    <row r="9" spans="1:9" s="1" customFormat="1" ht="24.95" customHeight="1" x14ac:dyDescent="0.2">
      <c r="A9" s="6" t="s">
        <v>3</v>
      </c>
      <c r="B9" s="7" t="s">
        <v>21</v>
      </c>
      <c r="C9" s="6" t="s">
        <v>22</v>
      </c>
      <c r="D9" s="6">
        <v>2013</v>
      </c>
      <c r="E9" s="8">
        <v>1</v>
      </c>
      <c r="F9" s="9"/>
      <c r="G9" s="10">
        <f t="shared" si="0"/>
        <v>0</v>
      </c>
      <c r="H9" s="11"/>
      <c r="I9" s="12">
        <f t="shared" si="1"/>
        <v>0</v>
      </c>
    </row>
    <row r="10" spans="1:9" s="1" customFormat="1" ht="24.95" customHeight="1" x14ac:dyDescent="0.2">
      <c r="A10" s="6" t="s">
        <v>4</v>
      </c>
      <c r="B10" s="13" t="s">
        <v>23</v>
      </c>
      <c r="C10" s="6" t="s">
        <v>24</v>
      </c>
      <c r="D10" s="6">
        <v>2015</v>
      </c>
      <c r="E10" s="8">
        <v>1</v>
      </c>
      <c r="F10" s="9"/>
      <c r="G10" s="10">
        <f t="shared" si="0"/>
        <v>0</v>
      </c>
      <c r="H10" s="11"/>
      <c r="I10" s="12">
        <f t="shared" si="1"/>
        <v>0</v>
      </c>
    </row>
    <row r="11" spans="1:9" s="1" customFormat="1" ht="24.95" customHeight="1" x14ac:dyDescent="0.2">
      <c r="A11" s="6" t="s">
        <v>5</v>
      </c>
      <c r="B11" s="13" t="s">
        <v>21</v>
      </c>
      <c r="C11" s="6" t="s">
        <v>25</v>
      </c>
      <c r="D11" s="6">
        <v>2016</v>
      </c>
      <c r="E11" s="8">
        <v>1</v>
      </c>
      <c r="F11" s="9"/>
      <c r="G11" s="10">
        <f t="shared" si="0"/>
        <v>0</v>
      </c>
      <c r="H11" s="11"/>
      <c r="I11" s="12">
        <f t="shared" si="1"/>
        <v>0</v>
      </c>
    </row>
    <row r="12" spans="1:9" s="1" customFormat="1" ht="24.95" customHeight="1" x14ac:dyDescent="0.2">
      <c r="A12" s="6" t="s">
        <v>6</v>
      </c>
      <c r="B12" s="13" t="s">
        <v>21</v>
      </c>
      <c r="C12" s="6" t="s">
        <v>26</v>
      </c>
      <c r="D12" s="6">
        <v>2017</v>
      </c>
      <c r="E12" s="8">
        <v>1</v>
      </c>
      <c r="F12" s="9"/>
      <c r="G12" s="10">
        <f t="shared" si="0"/>
        <v>0</v>
      </c>
      <c r="H12" s="11"/>
      <c r="I12" s="12">
        <f t="shared" si="1"/>
        <v>0</v>
      </c>
    </row>
    <row r="13" spans="1:9" s="1" customFormat="1" ht="24.95" customHeight="1" x14ac:dyDescent="0.2">
      <c r="A13" s="6" t="s">
        <v>27</v>
      </c>
      <c r="B13" s="13" t="s">
        <v>21</v>
      </c>
      <c r="C13" s="6" t="s">
        <v>28</v>
      </c>
      <c r="D13" s="6">
        <v>2020</v>
      </c>
      <c r="E13" s="8">
        <v>1</v>
      </c>
      <c r="F13" s="9"/>
      <c r="G13" s="10">
        <f t="shared" si="0"/>
        <v>0</v>
      </c>
      <c r="H13" s="11"/>
      <c r="I13" s="12">
        <f t="shared" si="1"/>
        <v>0</v>
      </c>
    </row>
    <row r="14" spans="1:9" s="1" customFormat="1" ht="24.95" customHeight="1" x14ac:dyDescent="0.2">
      <c r="A14" s="6" t="s">
        <v>29</v>
      </c>
      <c r="B14" s="13" t="s">
        <v>21</v>
      </c>
      <c r="C14" s="6" t="s">
        <v>30</v>
      </c>
      <c r="D14" s="6">
        <v>2020</v>
      </c>
      <c r="E14" s="8">
        <v>1</v>
      </c>
      <c r="F14" s="9"/>
      <c r="G14" s="10">
        <f t="shared" si="0"/>
        <v>0</v>
      </c>
      <c r="H14" s="11"/>
      <c r="I14" s="12">
        <f t="shared" si="1"/>
        <v>0</v>
      </c>
    </row>
    <row r="15" spans="1:9" s="1" customFormat="1" ht="24.95" customHeight="1" x14ac:dyDescent="0.2">
      <c r="A15" s="6" t="s">
        <v>31</v>
      </c>
      <c r="B15" s="13" t="s">
        <v>32</v>
      </c>
      <c r="C15" s="6" t="s">
        <v>33</v>
      </c>
      <c r="D15" s="6">
        <v>2010</v>
      </c>
      <c r="E15" s="8">
        <v>1</v>
      </c>
      <c r="F15" s="9"/>
      <c r="G15" s="10">
        <f t="shared" si="0"/>
        <v>0</v>
      </c>
      <c r="H15" s="11"/>
      <c r="I15" s="12">
        <f t="shared" si="1"/>
        <v>0</v>
      </c>
    </row>
    <row r="16" spans="1:9" s="1" customFormat="1" ht="24.95" customHeight="1" x14ac:dyDescent="0.2">
      <c r="A16" s="6" t="s">
        <v>34</v>
      </c>
      <c r="B16" s="13" t="s">
        <v>35</v>
      </c>
      <c r="C16" s="6" t="s">
        <v>36</v>
      </c>
      <c r="D16" s="6">
        <v>2011</v>
      </c>
      <c r="E16" s="8">
        <v>1</v>
      </c>
      <c r="F16" s="9"/>
      <c r="G16" s="10">
        <f t="shared" si="0"/>
        <v>0</v>
      </c>
      <c r="H16" s="11"/>
      <c r="I16" s="12">
        <f t="shared" si="1"/>
        <v>0</v>
      </c>
    </row>
    <row r="17" spans="1:9" s="1" customFormat="1" ht="24.95" customHeight="1" x14ac:dyDescent="0.2">
      <c r="A17" s="6" t="s">
        <v>37</v>
      </c>
      <c r="B17" s="13" t="s">
        <v>38</v>
      </c>
      <c r="C17" s="6" t="s">
        <v>39</v>
      </c>
      <c r="D17" s="6">
        <v>2015</v>
      </c>
      <c r="E17" s="8">
        <v>1</v>
      </c>
      <c r="F17" s="9"/>
      <c r="G17" s="10">
        <f t="shared" si="0"/>
        <v>0</v>
      </c>
      <c r="H17" s="11"/>
      <c r="I17" s="12">
        <f t="shared" si="1"/>
        <v>0</v>
      </c>
    </row>
    <row r="18" spans="1:9" s="1" customFormat="1" ht="24.95" customHeight="1" x14ac:dyDescent="0.2">
      <c r="A18" s="6" t="s">
        <v>40</v>
      </c>
      <c r="B18" s="13" t="s">
        <v>41</v>
      </c>
      <c r="C18" s="6" t="s">
        <v>42</v>
      </c>
      <c r="D18" s="6">
        <v>2022</v>
      </c>
      <c r="E18" s="8">
        <v>1</v>
      </c>
      <c r="F18" s="9"/>
      <c r="G18" s="10">
        <f t="shared" si="0"/>
        <v>0</v>
      </c>
      <c r="H18" s="11"/>
      <c r="I18" s="12">
        <f t="shared" si="1"/>
        <v>0</v>
      </c>
    </row>
    <row r="19" spans="1:9" s="1" customFormat="1" ht="24.95" customHeight="1" x14ac:dyDescent="0.2">
      <c r="A19" s="6" t="s">
        <v>43</v>
      </c>
      <c r="B19" s="13" t="s">
        <v>44</v>
      </c>
      <c r="C19" s="6" t="s">
        <v>45</v>
      </c>
      <c r="D19" s="6">
        <v>2024</v>
      </c>
      <c r="E19" s="8">
        <v>1</v>
      </c>
      <c r="F19" s="9"/>
      <c r="G19" s="10">
        <f t="shared" si="0"/>
        <v>0</v>
      </c>
      <c r="H19" s="11"/>
      <c r="I19" s="12">
        <f t="shared" si="1"/>
        <v>0</v>
      </c>
    </row>
    <row r="20" spans="1:9" s="1" customFormat="1" ht="24.95" customHeight="1" x14ac:dyDescent="0.2">
      <c r="A20" s="6" t="s">
        <v>46</v>
      </c>
      <c r="B20" s="13" t="s">
        <v>47</v>
      </c>
      <c r="C20" s="6" t="s">
        <v>48</v>
      </c>
      <c r="D20" s="6">
        <v>2023</v>
      </c>
      <c r="E20" s="8">
        <v>1</v>
      </c>
      <c r="F20" s="9"/>
      <c r="G20" s="10">
        <f t="shared" si="0"/>
        <v>0</v>
      </c>
      <c r="H20" s="11"/>
      <c r="I20" s="12">
        <f t="shared" si="1"/>
        <v>0</v>
      </c>
    </row>
    <row r="21" spans="1:9" s="1" customFormat="1" ht="24.95" customHeight="1" x14ac:dyDescent="0.2">
      <c r="A21" s="6" t="s">
        <v>49</v>
      </c>
      <c r="B21" s="13" t="s">
        <v>21</v>
      </c>
      <c r="C21" s="6" t="s">
        <v>50</v>
      </c>
      <c r="D21" s="6">
        <v>2025</v>
      </c>
      <c r="E21" s="8">
        <v>1</v>
      </c>
      <c r="F21" s="9"/>
      <c r="G21" s="10">
        <f t="shared" si="0"/>
        <v>0</v>
      </c>
      <c r="H21" s="11"/>
      <c r="I21" s="12">
        <f t="shared" si="1"/>
        <v>0</v>
      </c>
    </row>
    <row r="22" spans="1:9" s="1" customFormat="1" ht="24.95" customHeight="1" x14ac:dyDescent="0.2">
      <c r="A22" s="6" t="s">
        <v>51</v>
      </c>
      <c r="B22" s="13" t="s">
        <v>47</v>
      </c>
      <c r="C22" s="6" t="s">
        <v>52</v>
      </c>
      <c r="D22" s="6">
        <v>2024</v>
      </c>
      <c r="E22" s="8">
        <v>1</v>
      </c>
      <c r="F22" s="9"/>
      <c r="G22" s="10">
        <f t="shared" si="0"/>
        <v>0</v>
      </c>
      <c r="H22" s="11"/>
      <c r="I22" s="12">
        <f t="shared" si="1"/>
        <v>0</v>
      </c>
    </row>
    <row r="23" spans="1:9" s="1" customFormat="1" ht="35.25" customHeight="1" x14ac:dyDescent="0.2">
      <c r="A23" s="6" t="s">
        <v>53</v>
      </c>
      <c r="B23" s="13" t="s">
        <v>54</v>
      </c>
      <c r="C23" s="6" t="s">
        <v>55</v>
      </c>
      <c r="D23" s="6">
        <v>2012</v>
      </c>
      <c r="E23" s="8">
        <v>1</v>
      </c>
      <c r="F23" s="9"/>
      <c r="G23" s="10">
        <f t="shared" si="0"/>
        <v>0</v>
      </c>
      <c r="H23" s="11"/>
      <c r="I23" s="12">
        <f t="shared" si="1"/>
        <v>0</v>
      </c>
    </row>
    <row r="24" spans="1:9" s="1" customFormat="1" ht="34.5" customHeight="1" x14ac:dyDescent="0.2">
      <c r="A24" s="4" t="s">
        <v>7</v>
      </c>
      <c r="B24" s="46" t="s">
        <v>56</v>
      </c>
      <c r="C24" s="46"/>
      <c r="D24" s="46"/>
      <c r="E24" s="46"/>
      <c r="F24" s="46"/>
      <c r="G24" s="14">
        <f>SUM(G7:G23)</f>
        <v>0</v>
      </c>
      <c r="H24" s="15" t="s">
        <v>57</v>
      </c>
      <c r="I24" s="16">
        <f>SUM(I7:I23)</f>
        <v>0</v>
      </c>
    </row>
    <row r="25" spans="1:9" s="1" customFormat="1" ht="66.75" customHeight="1" x14ac:dyDescent="0.2">
      <c r="A25" s="48" t="s">
        <v>58</v>
      </c>
      <c r="B25" s="46" t="s">
        <v>59</v>
      </c>
      <c r="C25" s="46"/>
      <c r="D25" s="46"/>
      <c r="E25" s="5" t="s">
        <v>60</v>
      </c>
      <c r="F25" s="5" t="s">
        <v>61</v>
      </c>
      <c r="G25" s="5" t="s">
        <v>14</v>
      </c>
      <c r="H25" s="5" t="s">
        <v>15</v>
      </c>
      <c r="I25" s="5" t="s">
        <v>16</v>
      </c>
    </row>
    <row r="26" spans="1:9" s="1" customFormat="1" ht="24.75" customHeight="1" x14ac:dyDescent="0.2">
      <c r="A26" s="48"/>
      <c r="B26" s="46"/>
      <c r="C26" s="46"/>
      <c r="D26" s="46"/>
      <c r="E26" s="6">
        <v>700</v>
      </c>
      <c r="F26" s="17"/>
      <c r="G26" s="9">
        <f>E26*F26</f>
        <v>0</v>
      </c>
      <c r="H26" s="18"/>
      <c r="I26" s="19">
        <f>G26*H26+G26</f>
        <v>0</v>
      </c>
    </row>
    <row r="27" spans="1:9" s="1" customFormat="1" ht="25.5" customHeight="1" x14ac:dyDescent="0.2">
      <c r="A27" s="48" t="s">
        <v>62</v>
      </c>
      <c r="B27" s="45" t="s">
        <v>63</v>
      </c>
      <c r="C27" s="45"/>
      <c r="D27" s="45"/>
      <c r="E27" s="5" t="s">
        <v>64</v>
      </c>
      <c r="F27" s="5" t="s">
        <v>65</v>
      </c>
      <c r="G27" s="5" t="s">
        <v>14</v>
      </c>
      <c r="H27" s="5" t="s">
        <v>15</v>
      </c>
      <c r="I27" s="5" t="s">
        <v>16</v>
      </c>
    </row>
    <row r="28" spans="1:9" s="1" customFormat="1" ht="29.25" customHeight="1" x14ac:dyDescent="0.2">
      <c r="A28" s="48"/>
      <c r="B28" s="45"/>
      <c r="C28" s="45"/>
      <c r="D28" s="45"/>
      <c r="E28" s="20">
        <v>34</v>
      </c>
      <c r="F28" s="17"/>
      <c r="G28" s="10">
        <f>F28*E28</f>
        <v>0</v>
      </c>
      <c r="H28" s="11"/>
      <c r="I28" s="12">
        <f>G28*H28+G28</f>
        <v>0</v>
      </c>
    </row>
    <row r="29" spans="1:9" s="1" customFormat="1" ht="52.5" customHeight="1" x14ac:dyDescent="0.2">
      <c r="A29" s="44" t="s">
        <v>66</v>
      </c>
      <c r="B29" s="44"/>
      <c r="C29" s="44"/>
      <c r="D29" s="44"/>
      <c r="E29" s="44"/>
      <c r="F29" s="44"/>
      <c r="G29" s="16">
        <f>G24+G26+G28</f>
        <v>0</v>
      </c>
      <c r="H29" s="2" t="s">
        <v>57</v>
      </c>
      <c r="I29" s="16">
        <f>I24+I26+I28</f>
        <v>0</v>
      </c>
    </row>
    <row r="30" spans="1:9" s="1" customFormat="1" ht="30" customHeight="1" x14ac:dyDescent="0.2">
      <c r="A30" s="50" t="s">
        <v>67</v>
      </c>
      <c r="B30" s="52" t="s">
        <v>74</v>
      </c>
      <c r="C30" s="53"/>
      <c r="D30" s="54"/>
      <c r="E30" s="58" t="s">
        <v>68</v>
      </c>
      <c r="F30" s="58"/>
      <c r="G30" s="58"/>
      <c r="H30" s="5" t="s">
        <v>15</v>
      </c>
      <c r="I30" s="21" t="s">
        <v>69</v>
      </c>
    </row>
    <row r="31" spans="1:9" s="1" customFormat="1" ht="29.25" customHeight="1" x14ac:dyDescent="0.2">
      <c r="A31" s="51"/>
      <c r="B31" s="55"/>
      <c r="C31" s="56"/>
      <c r="D31" s="57"/>
      <c r="E31" s="59"/>
      <c r="F31" s="59"/>
      <c r="G31" s="59"/>
      <c r="H31" s="11"/>
      <c r="I31" s="12">
        <f>E31*1.23</f>
        <v>0</v>
      </c>
    </row>
    <row r="32" spans="1:9" s="1" customFormat="1" ht="29.25" customHeight="1" x14ac:dyDescent="0.2">
      <c r="A32" s="51"/>
      <c r="B32" s="55"/>
      <c r="C32" s="56"/>
      <c r="D32" s="57"/>
      <c r="E32" s="60" t="s">
        <v>73</v>
      </c>
      <c r="F32" s="60"/>
      <c r="G32" s="61"/>
      <c r="H32" s="22" t="s">
        <v>15</v>
      </c>
      <c r="I32" s="23" t="s">
        <v>69</v>
      </c>
    </row>
    <row r="33" spans="1:9" s="1" customFormat="1" ht="29.25" customHeight="1" x14ac:dyDescent="0.2">
      <c r="A33" s="24"/>
      <c r="B33" s="25"/>
      <c r="C33" s="26"/>
      <c r="D33" s="27"/>
      <c r="E33" s="28"/>
      <c r="F33" s="28"/>
      <c r="G33" s="29"/>
      <c r="H33" s="11"/>
      <c r="I33" s="30">
        <f>G33*H33+G33</f>
        <v>0</v>
      </c>
    </row>
    <row r="34" spans="1:9" s="1" customFormat="1" ht="45" customHeight="1" x14ac:dyDescent="0.2">
      <c r="A34" s="49" t="s">
        <v>70</v>
      </c>
      <c r="B34" s="49"/>
      <c r="C34" s="49"/>
      <c r="D34" s="49"/>
      <c r="E34" s="49"/>
      <c r="F34" s="49"/>
      <c r="G34" s="49"/>
      <c r="H34" s="49"/>
      <c r="I34" s="49"/>
    </row>
    <row r="35" spans="1:9" s="1" customFormat="1" ht="47.25" customHeight="1" x14ac:dyDescent="0.2">
      <c r="A35" s="49" t="s">
        <v>71</v>
      </c>
      <c r="B35" s="49"/>
      <c r="C35" s="49"/>
      <c r="D35" s="49"/>
      <c r="E35" s="49"/>
      <c r="F35" s="49"/>
      <c r="G35" s="49"/>
      <c r="H35" s="49"/>
      <c r="I35" s="49"/>
    </row>
    <row r="36" spans="1:9" s="1" customFormat="1" ht="42.75" customHeight="1" x14ac:dyDescent="0.2">
      <c r="A36" s="32" t="s">
        <v>72</v>
      </c>
      <c r="B36" s="33"/>
      <c r="C36" s="33"/>
      <c r="D36" s="33"/>
      <c r="E36" s="33"/>
      <c r="F36" s="33"/>
      <c r="G36" s="33"/>
      <c r="H36" s="33"/>
      <c r="I36" s="34"/>
    </row>
    <row r="37" spans="1:9" ht="40.5" customHeight="1" x14ac:dyDescent="0.2">
      <c r="A37" s="35" t="s">
        <v>77</v>
      </c>
      <c r="B37" s="36"/>
      <c r="C37" s="36"/>
      <c r="D37" s="36"/>
      <c r="E37" s="43"/>
      <c r="F37" s="35" t="s">
        <v>78</v>
      </c>
      <c r="G37" s="36"/>
      <c r="H37" s="36"/>
      <c r="I37" s="36"/>
    </row>
    <row r="38" spans="1:9" ht="29.25" customHeight="1" x14ac:dyDescent="0.2">
      <c r="A38" s="37" t="s">
        <v>79</v>
      </c>
      <c r="B38" s="38"/>
      <c r="C38" s="38"/>
      <c r="D38" s="38"/>
      <c r="E38" s="39"/>
      <c r="F38" s="37" t="s">
        <v>80</v>
      </c>
      <c r="G38" s="38"/>
      <c r="H38" s="38"/>
      <c r="I38" s="39"/>
    </row>
    <row r="39" spans="1:9" ht="40.5" customHeight="1" x14ac:dyDescent="0.2">
      <c r="A39" s="40" t="s">
        <v>81</v>
      </c>
      <c r="B39" s="41"/>
      <c r="C39" s="41"/>
      <c r="D39" s="41"/>
      <c r="E39" s="41"/>
      <c r="F39" s="41"/>
      <c r="G39" s="41"/>
      <c r="H39" s="41"/>
      <c r="I39" s="42"/>
    </row>
    <row r="40" spans="1:9" ht="40.5" customHeight="1" x14ac:dyDescent="0.2">
      <c r="A40" s="40" t="s">
        <v>82</v>
      </c>
      <c r="B40" s="41"/>
      <c r="C40" s="41"/>
      <c r="D40" s="41"/>
      <c r="E40" s="41"/>
      <c r="F40" s="41"/>
      <c r="G40" s="41"/>
      <c r="H40" s="41"/>
      <c r="I40" s="42"/>
    </row>
  </sheetData>
  <mergeCells count="26">
    <mergeCell ref="A35:I35"/>
    <mergeCell ref="A30:A32"/>
    <mergeCell ref="B30:D32"/>
    <mergeCell ref="E30:G30"/>
    <mergeCell ref="E31:G31"/>
    <mergeCell ref="E32:G32"/>
    <mergeCell ref="A34:I34"/>
    <mergeCell ref="A29:F29"/>
    <mergeCell ref="A1:I1"/>
    <mergeCell ref="A2:I2"/>
    <mergeCell ref="A3:I3"/>
    <mergeCell ref="B4:D4"/>
    <mergeCell ref="A5:A6"/>
    <mergeCell ref="B5:I5"/>
    <mergeCell ref="B24:F24"/>
    <mergeCell ref="A25:A26"/>
    <mergeCell ref="B25:D26"/>
    <mergeCell ref="A27:A28"/>
    <mergeCell ref="B27:D28"/>
    <mergeCell ref="A36:I36"/>
    <mergeCell ref="F37:I37"/>
    <mergeCell ref="F38:I38"/>
    <mergeCell ref="A39:I39"/>
    <mergeCell ref="A40:I40"/>
    <mergeCell ref="A37:E37"/>
    <mergeCell ref="A38:E38"/>
  </mergeCells>
  <pageMargins left="0.25" right="0.25" top="0.75" bottom="0.75" header="0.51180555555555496" footer="0.51180555555555496"/>
  <pageSetup paperSize="9" scale="38" firstPageNumber="0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1 </vt:lpstr>
      <vt:lpstr>'pakiet 1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Łopatka</dc:creator>
  <cp:lastModifiedBy>Agata Mikołajek</cp:lastModifiedBy>
  <cp:lastPrinted>2026-06-02T08:07:17Z</cp:lastPrinted>
  <dcterms:created xsi:type="dcterms:W3CDTF">2026-05-28T08:43:23Z</dcterms:created>
  <dcterms:modified xsi:type="dcterms:W3CDTF">2026-06-09T12:47:08Z</dcterms:modified>
</cp:coreProperties>
</file>