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tabRatio="938" activeTab="1"/>
  </bookViews>
  <sheets>
    <sheet name="1." sheetId="11" r:id="rId1"/>
    <sheet name="2" sheetId="39" r:id="rId2"/>
  </sheets>
  <definedNames>
    <definedName name="Excel_BuiltIn_Print_Area_13">#REF!</definedName>
    <definedName name="_xlnm.Print_Area" localSheetId="0">'1.'!$A$1:$K$56</definedName>
  </definedNames>
  <calcPr calcId="125725"/>
</workbook>
</file>

<file path=xl/calcChain.xml><?xml version="1.0" encoding="utf-8"?>
<calcChain xmlns="http://schemas.openxmlformats.org/spreadsheetml/2006/main">
  <c r="O9" i="39"/>
  <c r="P9" s="1"/>
  <c r="O8"/>
  <c r="P8" s="1"/>
  <c r="O7"/>
  <c r="P7" s="1"/>
  <c r="O6"/>
  <c r="P6" s="1"/>
  <c r="P10" l="1"/>
  <c r="O10"/>
  <c r="O11" l="1"/>
  <c r="O12"/>
  <c r="P11"/>
  <c r="P12"/>
  <c r="I14" i="11" l="1"/>
  <c r="I6"/>
  <c r="I7" s="1"/>
  <c r="I18" l="1"/>
  <c r="I19" s="1"/>
  <c r="K6" l="1"/>
  <c r="K7" s="1"/>
  <c r="K14"/>
  <c r="K18"/>
  <c r="I21" l="1"/>
  <c r="I20"/>
  <c r="K19"/>
  <c r="K21" l="1"/>
  <c r="K20"/>
</calcChain>
</file>

<file path=xl/sharedStrings.xml><?xml version="1.0" encoding="utf-8"?>
<sst xmlns="http://schemas.openxmlformats.org/spreadsheetml/2006/main" count="319" uniqueCount="155">
  <si>
    <t>1.</t>
  </si>
  <si>
    <t>2.</t>
  </si>
  <si>
    <t>3.</t>
  </si>
  <si>
    <t>4.</t>
  </si>
  <si>
    <t>5.</t>
  </si>
  <si>
    <t>6.</t>
  </si>
  <si>
    <t>7.</t>
  </si>
  <si>
    <t>8.</t>
  </si>
  <si>
    <t>9.</t>
  </si>
  <si>
    <t>10.</t>
  </si>
  <si>
    <t>11.</t>
  </si>
  <si>
    <t>Lp.</t>
  </si>
  <si>
    <t>Opis  przedmiotu zamówienia</t>
  </si>
  <si>
    <t xml:space="preserve">Nazwa handlowa </t>
  </si>
  <si>
    <t>Numer katalogowy</t>
  </si>
  <si>
    <t>Cena netto opakowania</t>
  </si>
  <si>
    <t>Wartość netto</t>
  </si>
  <si>
    <t>VAT (%)</t>
  </si>
  <si>
    <t>Wartość brutto</t>
  </si>
  <si>
    <t>Producent</t>
  </si>
  <si>
    <t>x</t>
  </si>
  <si>
    <t>Nazwa - Kontrole, kariblatory, materiały zużywalne</t>
  </si>
  <si>
    <t>J.m.</t>
  </si>
  <si>
    <t>Ilość</t>
  </si>
  <si>
    <t>Cena netto j.m.</t>
  </si>
  <si>
    <t>12.</t>
  </si>
  <si>
    <t>13.</t>
  </si>
  <si>
    <t>14.</t>
  </si>
  <si>
    <t xml:space="preserve">Część III - Dzierżawa </t>
  </si>
  <si>
    <t>15.</t>
  </si>
  <si>
    <t>16.</t>
  </si>
  <si>
    <t>m-c</t>
  </si>
  <si>
    <t>SUMA Część III - Dzierżawa</t>
  </si>
  <si>
    <t>Zamówienie maksymalne (opcja 120%)</t>
  </si>
  <si>
    <t>Dane techniczne dotyczące analizatora</t>
  </si>
  <si>
    <t>DANE TECHNICZNE</t>
  </si>
  <si>
    <t>DANE TECHNICZNE - PODAĆ</t>
  </si>
  <si>
    <t>Nazwa handlowa analizatora</t>
  </si>
  <si>
    <t>Model/typ/ numer katalogowy</t>
  </si>
  <si>
    <t>Producent (pełna nazwa, adres)</t>
  </si>
  <si>
    <t>Wartość dzierżawionego analizatora</t>
  </si>
  <si>
    <t>WYMAGANE PARAMETRY GRANICZNE DLA ANALIZATORA</t>
  </si>
  <si>
    <t xml:space="preserve">WYMOGI GRANICZNE </t>
  </si>
  <si>
    <t>PARAMETRY OFEROWANE 
PODAĆ/OPISAĆ</t>
  </si>
  <si>
    <t>TAK</t>
  </si>
  <si>
    <t>WYMAGANE PARAMETRY GRANICZNE DLA ODCZYNNIKÓW</t>
  </si>
  <si>
    <t xml:space="preserve">POZOSTAŁE WYMAGANIA GRANICZNE </t>
  </si>
  <si>
    <t>PODSTAWOWE WARUNKI GWARANCJI I SERWISU</t>
  </si>
  <si>
    <t>WYMOGI GRANICZNE TAK/NIE</t>
  </si>
  <si>
    <t>ODPOWIEDŹ OFERENTA TAK/NIE/ PODAĆ/OPISAĆ</t>
  </si>
  <si>
    <t>Warunki dzierżawy analizatora zgodnie z  § 2A umowy</t>
  </si>
  <si>
    <t>W ramach czynszu dzierżawnego podłączenie urządzenia do oprogramowania i systemu informatycznego firmy ASSECO będącego w posiadaniu Zamawiającego i zapewnienia jego kompatybilności z ww. oprogramowaniem i systemem podczas okresu obowiązywania Umowy</t>
  </si>
  <si>
    <t xml:space="preserve">Szacunkowa ilość oznaczeń </t>
  </si>
  <si>
    <t>Ilość
opakowań</t>
  </si>
  <si>
    <t>Wartość 
netto</t>
  </si>
  <si>
    <t>Wartość 
brutto</t>
  </si>
  <si>
    <t xml:space="preserve">Producent </t>
  </si>
  <si>
    <t>Opłata dzierżawna za  analizator wraz z pozostałym wymaganym sprzętem</t>
  </si>
  <si>
    <t>W przypadku gdy w trakcie okresu dzierżawy, okaże się, że do wykonania wskazanewj przez Zamawiającego liczby badań, konieczne jest dostarczenie większej liczby odczynników, kontroli, kalibratorów niż zdeklarowna przez Wykonawcę wówczas produkty te dostarcza Wykonawca na normalnych zasadach nieodpłatnie</t>
  </si>
  <si>
    <t>Testy paskowe do moczu, 10 parametrowe</t>
  </si>
  <si>
    <t>WARTOŚĆ CZĄSTKOWA ZA ODCZYNNIKI i materiały kotrolne oraz materiały ekspoatacyjne</t>
  </si>
  <si>
    <t>Kontrole, kalibratory, materiały ekspoatacyjne niezbędne do pracy analizatora do wykonania w/w badań  (rozbudowuje o niezbędną ilość pozycji i wypełnia Wykonawca) *</t>
  </si>
  <si>
    <t>Kontrole, kalibratory, materiały ekspoatacyjne niezbędne do pracy analizatora do wykonania w/w badań*</t>
  </si>
  <si>
    <t>op.</t>
  </si>
  <si>
    <t>WARTOŚĆ CZĄSTKOWA ZA KONTROLE, KALIBRATORY, materiały ekspoatacyjne</t>
  </si>
  <si>
    <t xml:space="preserve">Analizator  wraz z mikroskopem optycznym do osadów z obiektywem  10x, 40x, 100x, stanowiącym integralne urządzenie do optycznej identyfikacji i weryfikacji elementów osadu moczu, </t>
  </si>
  <si>
    <t>Wydajność analizatora min. 500 testów /godzinę</t>
  </si>
  <si>
    <t>Odczyt parametrów fizyko-chemicznych moczu: glukoza, białko, bilirubina, ciała ketonowe, urobilinogen, azotyny, leukocyty, erytrocyty, pH, ciężar właściwy, barwa</t>
  </si>
  <si>
    <t>Możliwość wydruku w wybranych jednostkach - SI, konwencjonalne, arbitralne</t>
  </si>
  <si>
    <t>Pamięć minimum 1 000 wyników pacjentów</t>
  </si>
  <si>
    <t>Oddzielna pamięć wyników kontroli -min.300</t>
  </si>
  <si>
    <t>Flagowanie wyników patologicznych</t>
  </si>
  <si>
    <t>Automatyczne wykrywanie zabarwienia próbki moczu przez analizator, z możliwośćią wyboru barwy z aparatu, klarowości moczu z aparatu, kompensacji własnego zabarwienia</t>
  </si>
  <si>
    <t xml:space="preserve">Automatyczne usuwanie zużytych pasków </t>
  </si>
  <si>
    <t>Możliwość podłączenia czytnika barkodów</t>
  </si>
  <si>
    <t xml:space="preserve">Obsługa poprzez dotykowy ekran </t>
  </si>
  <si>
    <t xml:space="preserve">10 parametrowe paski charakteryzujące się eliminacją wpływu kwasu askorbinowego na wyniki </t>
  </si>
  <si>
    <t>Możliwość tworzenia w aparacie raportów wyników wymagających weryfikacji</t>
  </si>
  <si>
    <t xml:space="preserve">Pasek kalibracyjny do codziennej autokalibracji zaintalowany w aparacie na stałe i dodatkowo rekalibracja za pomocą zewnętrznych pasków kalibracyjnych </t>
  </si>
  <si>
    <t xml:space="preserve">Możliwość poglądu i wydruku danych kalibracji tzn. wartości ilościowe dla poszczególnych  oznaczeń parametrów fizyko - chemicznych </t>
  </si>
  <si>
    <t>Wymagana czułość dla glukozy nie gorsza niż 40 mg/dl</t>
  </si>
  <si>
    <t xml:space="preserve">Wykonawca zobowiązany jest do zapewnienia zamawiającemu bezpłatnego udziału w kontroli międzynarodowej RANDOX </t>
  </si>
  <si>
    <t>Wykonawca zobowiązany jest do dostarczenia wraz z aparatem: komputera, drukarki wraz z tonerem (ilość niezbędna do pracy przez okres trwania umowy) oraz UPS, który podtrzyma pracę analizatora co najmniej przez 20 minut</t>
  </si>
  <si>
    <t xml:space="preserve">Wykonawca zobowiązany jest wymienić i wycenić niezbędne materiały kontrolne do wykonywania kontroli codziennie przez 7 dni w tygodniu na dwóch poziomach oraz materiały ekspoatacyjne do wykonania wskazanych oznaczeń przez okres obowiązywania umowy. </t>
  </si>
  <si>
    <t>Wykonawca zobowiązany jest do dostarczenia wraz z aparatem: wirówki laboratoryjnej MPW,</t>
  </si>
  <si>
    <t>Jednostka miary</t>
  </si>
  <si>
    <t>Rok produkcji (Analizator nie starszy niż 2016 rok)</t>
  </si>
  <si>
    <t>Zamówienie minimalne (opcja 70%)</t>
  </si>
  <si>
    <t>Opis  przedmiotu zamówienia - Szczegółowy opis przedmiotu zamówienia - wymagania jakościowe odnoszące się do co najmniej głównych elementów składających się na przedmiot zamówienia zgodnie z art. 246 ust. 1 Ustawy Pzp</t>
  </si>
  <si>
    <t>Pakiet nr 1 - Odczynniki do analizatora do moczy wraz z dzierżawą analizatora</t>
  </si>
  <si>
    <t xml:space="preserve">TAK, potwierdzić </t>
  </si>
  <si>
    <t>Przedmiot zamówienia</t>
  </si>
  <si>
    <t>Dawka / opakowanie</t>
  </si>
  <si>
    <t>Ilość jednostek miary zamawiana 
(wg. wielkości dawki/opakowania określonego przez Zamawiającego)</t>
  </si>
  <si>
    <t>Szczegółowy opis przedmiotu zamówienia - wymagania jakościowe odnoszące się do co najmniej głównych elementów składających się na przedmiot zamówienia zgodnie z art. 246 ust. 1 Ustawy Pzp</t>
  </si>
  <si>
    <t>Wielkość dawki/opakowania oferowanego przez Wykonawcę</t>
  </si>
  <si>
    <t>Ilość jednostek miary oferowana* 
(po przeliczeniu - zgodnie z kol. 7)</t>
  </si>
  <si>
    <t>Kod EAN</t>
  </si>
  <si>
    <t>Cena jednostkowa netto za oferowaną wielkość dawki/opakowania (zgodnie z kol. 7)</t>
  </si>
  <si>
    <t>Cena jednostkowa brutto  za oferowaną wielkość dawki/opakowania (zgodnie z kol. 7) [(kol.12*kol.13)+12;2]</t>
  </si>
  <si>
    <t>Wartość netto [kol.8*kol.12]</t>
  </si>
  <si>
    <t>Wartość brutto [ZAOKR((kol.15*kol.13)+kol. 15;2)]</t>
  </si>
  <si>
    <t>Paski testowe  do glukometrów</t>
  </si>
  <si>
    <t>paski x 50 szt</t>
  </si>
  <si>
    <t xml:space="preserve">Paski testowe  do glukometrów o parametrach techniczno – użytkowych zgodnych z opisem poniżej; trwałość pasków po otwarciu opakowania min. 5  miesiące, gwarantowany okres ważności testów min. 6 miesięcy </t>
  </si>
  <si>
    <t>Materiał kontrolny  do glukometrów</t>
  </si>
  <si>
    <t xml:space="preserve">płyn 1, płyn 2 </t>
  </si>
  <si>
    <t>Materiał kontrolny  do glukometrów  na dwóch poziomach o parametrach techniczno – użytkowych zgodnych z opisem poniżej; trwałość roztworu po otwarciu fiolki  min. 6 miesięcy</t>
  </si>
  <si>
    <t>Paski testowe kompatybilne do glumetru zamawającego Accu-chek Performa</t>
  </si>
  <si>
    <r>
      <t xml:space="preserve">Paski testowe kompatybilne do glumetru zamawającego </t>
    </r>
    <r>
      <rPr>
        <b/>
        <sz val="12"/>
        <rFont val="Tahoma"/>
        <family val="2"/>
        <charset val="238"/>
      </rPr>
      <t>Accu-chek Performa</t>
    </r>
  </si>
  <si>
    <t>W ramach realizacji zadania Wykonawca zobowiązany jest do dostarczenia 40 szt. glucometrów spełniających następujące warunki</t>
  </si>
  <si>
    <t>Spełnienie warunku</t>
  </si>
  <si>
    <t>Parametry użytkowe</t>
  </si>
  <si>
    <t>Do zastosowań klinicznych i w zewnętrznych warunkach udzielania świadczeń (ratownictwo medyczne) Możliwość oznaczenia próbki krwi pełnej: wlośniczkowej i żylnej dotyczy poz. 1 oraz  krwi pobranej od noworodka dotyczy poz.3</t>
  </si>
  <si>
    <t xml:space="preserve">Aplikacja próbki pomiarowej na zasadzie kapilarnej (zassanie do czołowej części paska) </t>
  </si>
  <si>
    <t>Nie kodowany za pomocą elementów zewnętrznych</t>
  </si>
  <si>
    <t>Bezkontaktowy system usuwania zużytych pasków</t>
  </si>
  <si>
    <t>Załączenie po wsunięciu paska oraz  manualnie</t>
  </si>
  <si>
    <t>Autokontrola sprawności aparatu po załączeniu</t>
  </si>
  <si>
    <t>Duży, podświetlany, czytelny wyświetlacz</t>
  </si>
  <si>
    <t>Zasilanie z baterii wymienianej przez użytkownika</t>
  </si>
  <si>
    <t>Płyn kontrolny na dwóch poziomach</t>
  </si>
  <si>
    <t>Kalibracja glukometrów 1 raz w miesiącu za pomocą płynów kontrolnych przez Wykonawcę wraz z wystaweniem certyfikatu po kalibracji</t>
  </si>
  <si>
    <t>System spełniający warunki normy PN-EN ISO 15197: 2015 - wymagania dotyczące systemów monitorujących poziom glukozy we krwi do samokontroli w trakcie leczenia cukrzycy.</t>
  </si>
  <si>
    <t>Parametry techniczne</t>
  </si>
  <si>
    <t>Zakres pomiaru oznaczenia 10-600 mg/dl dla poz.3 oraz 20-600 mg/dl dla poz.1</t>
  </si>
  <si>
    <t>Jednostki pomiarowe stężenia w  mg/dl  zamiennie z mmol/l</t>
  </si>
  <si>
    <t>Wymagana wielkość próbki krwi nie większa niż 0,7 μl</t>
  </si>
  <si>
    <t>Czas pomiaru nie większy niż 5 sekund</t>
  </si>
  <si>
    <t>Bateria zasilająca litowa lub alkaliczna</t>
  </si>
  <si>
    <t>Ilość pomiarów na 1 baterii nie mniej niż 500</t>
  </si>
  <si>
    <t>Zasada pomiaru: pomiar elektrochemiczny</t>
  </si>
  <si>
    <t>Sygnalizacja zakresów   hipoglikemii i hiperglikemii ustawiona przez producenta</t>
  </si>
  <si>
    <t>Zakres hematokrytu 10-70% dla poz.3 oraz 35-60% dla poz.1</t>
  </si>
  <si>
    <t>Pomiar oznaczenia przy wilgotności powietrza  poniżej 85%</t>
  </si>
  <si>
    <t xml:space="preserve">Temperatura pomiaru oznaczenia  poz1. od +10ºC do +40ºC, poz. 3 od +6ºC do +43 ºC   </t>
  </si>
  <si>
    <t>Pamięć wewnętrzna pomiarów nie mniej niż 800 wyników</t>
  </si>
  <si>
    <t xml:space="preserve">Maksymalny błąd pomiarowy pasków testowych nie przekracza ±15% przy stężeniu glukozy =&gt;100 mg/dl,oraz 15mg/dl przy stężeniu glukozy &lt; 100 mg/dl zgodnie z wytycznymi Polskiego Towarzystwa Diabetologicznego </t>
  </si>
  <si>
    <t xml:space="preserve">POZOSTAŁE WYMAGANIA </t>
  </si>
  <si>
    <t xml:space="preserve">Instrukcja obsługi w języku polskim do każdego glukometru, testów paskowych, materiałów kontrolnych wraz z dostawą glukometrów </t>
  </si>
  <si>
    <t>Gwarancja sprawności glukometru przez okres obowiązywania umowy</t>
  </si>
  <si>
    <t>Dostawa glukometrów  -  wraz z pierwszą dostawą testów paskowych i materiałów kontrolnych</t>
  </si>
  <si>
    <t xml:space="preserve">Przeprowadzenia szkolenia dla personelu szpitala przez wykwalifikowany personel producenta glukometrów w terminie do 7 dni od dostawy glukometrów </t>
  </si>
  <si>
    <t>Udzielania konsultacji merytorycznych pracownikom Zamawiającego, związanych z realizowanym Przedmiotem Umowy, w terminie 2 dni roboczych od zgłoszenia zapotrzebowania,</t>
  </si>
  <si>
    <t>Materiał kontrolny  do glukometrów Accu-chek Performa</t>
  </si>
  <si>
    <t>Materiał kontrolny do glukometrów Accu-chek Performa</t>
  </si>
  <si>
    <t xml:space="preserve">Znak postępowania DZ-271-2-11/2021 </t>
  </si>
  <si>
    <t xml:space="preserve">FORMULARZ ASORTYMENTOWY - Szczegółowa oferta cenowa - Załącznik nr 1A do Zapytania ofertowego (Załącznik nr 1 do Umowy ……………………..)   </t>
  </si>
  <si>
    <t>Cena ofertowa  (SUMA CZĘŚĆ I+ CZĘŚĆ II+ CZĘŚĆ III) - należy przenieś do formularza ogólnego cenę brutto - załącznik nr 1 do Zapytania ofertowego</t>
  </si>
  <si>
    <t xml:space="preserve">Szczegółowe wymagania dotyczące przedmiotu zamówenia Opis  przedmiotu zamówienia - Szczegółowy opis przedmiotu zamówienia - wymagania jakościowe odnoszące się do co najmniej głównych elementów składających się na przedmiot zamówienia </t>
  </si>
  <si>
    <t>Znak postępowania DZ-271-2-11/2021</t>
  </si>
  <si>
    <t>Formularz asortymentowy - szczegółowa oferta cenowa - Załącznik nr 1A do Zapytania ofertowego - załącznik nr 1 do umowy nr……...</t>
  </si>
  <si>
    <t xml:space="preserve">Pakiet nr 2 - Paski i płyn kontrolny do glukometrów </t>
  </si>
  <si>
    <t>Cena ofertowa - należy przenieś do formularza ogólnego cenę brutto - załącznik nr 1 do Zapytania ofertowego</t>
  </si>
  <si>
    <t xml:space="preserve">Zestawienie granicznych parametrów techniczno - użytkowych glukometrów - Szczegółowy opis przedmiotu zamówienia - wymagania jakościowe odnoszące się do co najmniej głównych elementów składających się na przedmiot zamówienia </t>
  </si>
</sst>
</file>

<file path=xl/styles.xml><?xml version="1.0" encoding="utf-8"?>
<styleSheet xmlns="http://schemas.openxmlformats.org/spreadsheetml/2006/main">
  <numFmts count="9">
    <numFmt numFmtId="7" formatCode="#,##0.00\ &quot;zł&quot;;\-#,##0.00\ &quot;zł&quot;"/>
    <numFmt numFmtId="8" formatCode="#,##0.00\ &quot;zł&quot;;[Red]\-#,##0.00\ &quot;zł&quot;"/>
    <numFmt numFmtId="44" formatCode="_-* #,##0.00\ &quot;zł&quot;_-;\-* #,##0.00\ &quot;zł&quot;_-;_-* &quot;-&quot;??\ &quot;zł&quot;_-;_-@_-"/>
    <numFmt numFmtId="164" formatCode="_-* #,##0.00\ &quot;zł&quot;_-;\-* #,##0.00\ &quot;zł&quot;_-;_-* &quot;-&quot;??\ &quot;zł&quot;_-;_-@"/>
    <numFmt numFmtId="165" formatCode="#,##0.00\ &quot;zł&quot;"/>
    <numFmt numFmtId="166" formatCode="#,##0_ ;\-#,##0\ "/>
    <numFmt numFmtId="167" formatCode="_-* #,##0.00&quot; zł&quot;_-;\-* #,##0.00&quot; zł&quot;_-;_-* \-??&quot; zł&quot;_-;_-@_-"/>
    <numFmt numFmtId="168" formatCode="#,##0.00_);\(#,##0.00\)"/>
    <numFmt numFmtId="169" formatCode="#\ ###\ ###\ ##0.00\ &quot;zł&quot;_-;\-#\ ###\ ###\ ##0.00\ &quot;zł&quot;_-;_-* &quot;-&quot;??\ &quot;zł&quot;_-;_-@_-"/>
  </numFmts>
  <fonts count="16">
    <font>
      <sz val="11"/>
      <color rgb="FF000000"/>
      <name val="Calibri"/>
    </font>
    <font>
      <sz val="10"/>
      <color rgb="FF000000"/>
      <name val="Tahoma"/>
      <family val="2"/>
      <charset val="238"/>
    </font>
    <font>
      <sz val="11"/>
      <color rgb="FF000000"/>
      <name val="Calibri"/>
      <family val="2"/>
      <charset val="238"/>
    </font>
    <font>
      <sz val="12"/>
      <name val="Tahoma"/>
      <family val="2"/>
      <charset val="238"/>
    </font>
    <font>
      <i/>
      <sz val="12"/>
      <name val="Tahoma"/>
      <family val="2"/>
      <charset val="238"/>
    </font>
    <font>
      <sz val="11"/>
      <color indexed="8"/>
      <name val="Calibri"/>
      <family val="2"/>
      <charset val="238"/>
    </font>
    <font>
      <sz val="10"/>
      <name val="Arial"/>
      <family val="2"/>
      <charset val="238"/>
    </font>
    <font>
      <b/>
      <sz val="12"/>
      <name val="Tahoma"/>
      <family val="2"/>
      <charset val="238"/>
    </font>
    <font>
      <sz val="12"/>
      <color indexed="8"/>
      <name val="Tahoma"/>
      <family val="2"/>
      <charset val="238"/>
    </font>
    <font>
      <sz val="12"/>
      <color rgb="FF0000CC"/>
      <name val="Tahoma"/>
      <family val="2"/>
      <charset val="238"/>
    </font>
    <font>
      <sz val="10"/>
      <name val="Times New Roman"/>
      <family val="1"/>
    </font>
    <font>
      <b/>
      <sz val="12"/>
      <color rgb="FFFF0000"/>
      <name val="Tahoma"/>
      <family val="2"/>
      <charset val="238"/>
    </font>
    <font>
      <sz val="12"/>
      <color rgb="FFFF0000"/>
      <name val="Tahoma"/>
      <family val="2"/>
      <charset val="238"/>
    </font>
    <font>
      <sz val="11"/>
      <color indexed="8"/>
      <name val="Calibri"/>
      <family val="2"/>
      <charset val="238"/>
    </font>
    <font>
      <sz val="11"/>
      <name val="Tahoma"/>
      <family val="2"/>
      <charset val="238"/>
    </font>
    <font>
      <sz val="11"/>
      <color rgb="FF000000"/>
      <name val="Tahoma"/>
      <family val="2"/>
      <charset val="238"/>
    </font>
  </fonts>
  <fills count="8">
    <fill>
      <patternFill patternType="none"/>
    </fill>
    <fill>
      <patternFill patternType="gray125"/>
    </fill>
    <fill>
      <patternFill patternType="solid">
        <fgColor rgb="FFF2F2F2"/>
        <bgColor rgb="FFF2F2F2"/>
      </patternFill>
    </fill>
    <fill>
      <patternFill patternType="solid">
        <fgColor theme="0"/>
        <bgColor indexed="64"/>
      </patternFill>
    </fill>
    <fill>
      <patternFill patternType="solid">
        <fgColor theme="0" tint="-4.9989318521683403E-2"/>
        <bgColor indexed="64"/>
      </patternFill>
    </fill>
    <fill>
      <patternFill patternType="solid">
        <fgColor theme="2"/>
        <bgColor indexed="31"/>
      </patternFill>
    </fill>
    <fill>
      <patternFill patternType="solid">
        <fgColor theme="2"/>
        <bgColor indexed="64"/>
      </patternFill>
    </fill>
    <fill>
      <patternFill patternType="solid">
        <fgColor rgb="FFF2F2F2"/>
        <bgColor rgb="FFEEECE1"/>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2">
    <xf numFmtId="0" fontId="0" fillId="0" borderId="0"/>
    <xf numFmtId="0" fontId="5" fillId="0" borderId="2" applyFill="0" applyProtection="0"/>
    <xf numFmtId="0" fontId="5" fillId="0" borderId="2"/>
    <xf numFmtId="9" fontId="5" fillId="0" borderId="2" applyFill="0" applyBorder="0" applyAlignment="0" applyProtection="0"/>
    <xf numFmtId="44" fontId="6" fillId="0" borderId="2" applyFont="0" applyFill="0" applyBorder="0" applyAlignment="0" applyProtection="0"/>
    <xf numFmtId="0" fontId="5" fillId="0" borderId="2" applyFill="0" applyProtection="0"/>
    <xf numFmtId="0" fontId="6" fillId="0" borderId="2"/>
    <xf numFmtId="168" fontId="10" fillId="0" borderId="2">
      <protection locked="0"/>
    </xf>
    <xf numFmtId="167" fontId="5" fillId="0" borderId="2" applyFill="0" applyBorder="0" applyAlignment="0" applyProtection="0"/>
    <xf numFmtId="9" fontId="6" fillId="0" borderId="2" applyFont="0" applyFill="0" applyBorder="0" applyAlignment="0" applyProtection="0"/>
    <xf numFmtId="0" fontId="6" fillId="0" borderId="2"/>
    <xf numFmtId="0" fontId="6" fillId="0" borderId="2"/>
    <xf numFmtId="44" fontId="6" fillId="0" borderId="2" applyFont="0" applyFill="0" applyBorder="0" applyAlignment="0" applyProtection="0"/>
    <xf numFmtId="0" fontId="13" fillId="0" borderId="2" applyFill="0" applyProtection="0"/>
    <xf numFmtId="0" fontId="5" fillId="0" borderId="2" applyFill="0" applyProtection="0"/>
    <xf numFmtId="9" fontId="6" fillId="0" borderId="2" applyFont="0" applyFill="0" applyBorder="0" applyAlignment="0" applyProtection="0"/>
    <xf numFmtId="0" fontId="6" fillId="0" borderId="2"/>
    <xf numFmtId="0" fontId="2" fillId="0" borderId="2"/>
    <xf numFmtId="0" fontId="2" fillId="0" borderId="2"/>
    <xf numFmtId="0" fontId="5" fillId="0" borderId="2" applyFill="0" applyProtection="0"/>
    <xf numFmtId="44" fontId="6" fillId="0" borderId="2" applyFont="0" applyFill="0" applyBorder="0" applyAlignment="0" applyProtection="0"/>
    <xf numFmtId="44" fontId="6" fillId="0" borderId="2" applyFill="0" applyBorder="0" applyAlignment="0" applyProtection="0"/>
  </cellStyleXfs>
  <cellXfs count="162">
    <xf numFmtId="0" fontId="0" fillId="0" borderId="0" xfId="0" applyFont="1" applyAlignment="1"/>
    <xf numFmtId="0" fontId="1" fillId="0" borderId="0" xfId="0" applyFont="1"/>
    <xf numFmtId="0" fontId="0" fillId="0" borderId="2" xfId="0" applyFont="1" applyBorder="1" applyAlignment="1"/>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4" fontId="3" fillId="4" borderId="3" xfId="4" applyFont="1" applyFill="1" applyBorder="1" applyAlignment="1">
      <alignment horizontal="center" vertical="center"/>
    </xf>
    <xf numFmtId="0" fontId="3" fillId="6" borderId="3"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6" borderId="3" xfId="1" applyFont="1" applyFill="1" applyBorder="1" applyAlignment="1">
      <alignment horizontal="center" vertical="center" wrapText="1"/>
    </xf>
    <xf numFmtId="0" fontId="3" fillId="0" borderId="3" xfId="1" applyFont="1" applyFill="1" applyBorder="1" applyAlignment="1">
      <alignment horizontal="center" vertical="center"/>
    </xf>
    <xf numFmtId="9" fontId="3" fillId="4" borderId="3" xfId="9" applyFont="1" applyFill="1" applyBorder="1" applyAlignment="1">
      <alignment horizontal="center" vertical="center"/>
    </xf>
    <xf numFmtId="44" fontId="3" fillId="4" borderId="3" xfId="4" applyNumberFormat="1" applyFont="1" applyFill="1" applyBorder="1" applyAlignment="1">
      <alignment horizontal="center" vertical="center"/>
    </xf>
    <xf numFmtId="44" fontId="3" fillId="4" borderId="3" xfId="4" applyFont="1" applyFill="1" applyBorder="1" applyAlignment="1">
      <alignment horizontal="right" vertical="center"/>
    </xf>
    <xf numFmtId="44" fontId="3" fillId="4" borderId="3" xfId="12" applyFont="1" applyFill="1" applyBorder="1" applyAlignment="1">
      <alignment vertical="center" wrapText="1"/>
    </xf>
    <xf numFmtId="0" fontId="3" fillId="3" borderId="3" xfId="1" applyFont="1" applyFill="1" applyBorder="1" applyAlignment="1">
      <alignment horizontal="center" vertical="center" wrapText="1"/>
    </xf>
    <xf numFmtId="0" fontId="3" fillId="0" borderId="3" xfId="5" applyFont="1" applyFill="1" applyBorder="1" applyAlignment="1">
      <alignment horizontal="center" vertical="center" wrapText="1"/>
    </xf>
    <xf numFmtId="44" fontId="3" fillId="0" borderId="3" xfId="1" applyNumberFormat="1" applyFont="1" applyFill="1" applyBorder="1" applyAlignment="1">
      <alignment horizontal="center" vertical="center" wrapText="1"/>
    </xf>
    <xf numFmtId="0" fontId="3" fillId="0" borderId="3" xfId="5" applyFont="1" applyFill="1" applyBorder="1" applyAlignment="1">
      <alignment vertical="center" wrapText="1"/>
    </xf>
    <xf numFmtId="0" fontId="3" fillId="0" borderId="3" xfId="17" applyFont="1" applyBorder="1" applyAlignment="1">
      <alignment horizontal="center" vertical="center" wrapText="1"/>
    </xf>
    <xf numFmtId="0" fontId="3" fillId="0" borderId="3" xfId="5" applyNumberFormat="1" applyFont="1" applyFill="1" applyBorder="1" applyAlignment="1">
      <alignment horizontal="center" vertical="center" wrapText="1"/>
    </xf>
    <xf numFmtId="44" fontId="3" fillId="0" borderId="3" xfId="12" applyFont="1" applyFill="1" applyBorder="1" applyAlignment="1">
      <alignment horizontal="left" vertical="center"/>
    </xf>
    <xf numFmtId="44" fontId="3" fillId="0" borderId="3" xfId="12" applyFont="1" applyFill="1" applyBorder="1" applyAlignment="1">
      <alignment vertical="center"/>
    </xf>
    <xf numFmtId="9" fontId="3" fillId="0" borderId="3" xfId="15" applyFont="1" applyFill="1" applyBorder="1" applyAlignment="1">
      <alignment horizontal="center" vertical="center" wrapText="1"/>
    </xf>
    <xf numFmtId="44" fontId="3" fillId="0" borderId="3" xfId="5" applyNumberFormat="1" applyFont="1" applyFill="1" applyBorder="1" applyAlignment="1">
      <alignment vertical="center"/>
    </xf>
    <xf numFmtId="44" fontId="3" fillId="0" borderId="3" xfId="5" applyNumberFormat="1" applyFont="1" applyFill="1" applyBorder="1" applyAlignment="1">
      <alignment horizontal="left" vertical="center"/>
    </xf>
    <xf numFmtId="0" fontId="3" fillId="0" borderId="3" xfId="5" applyFont="1" applyFill="1" applyBorder="1" applyAlignment="1">
      <alignment horizontal="center" vertical="center"/>
    </xf>
    <xf numFmtId="44" fontId="3" fillId="0" borderId="3" xfId="12" applyFont="1" applyFill="1" applyBorder="1" applyAlignment="1">
      <alignment horizontal="center" vertical="center" wrapText="1"/>
    </xf>
    <xf numFmtId="0" fontId="3" fillId="3" borderId="3" xfId="17" applyFont="1" applyFill="1" applyBorder="1" applyAlignment="1">
      <alignment horizontal="center" vertical="center" wrapText="1"/>
    </xf>
    <xf numFmtId="49" fontId="3" fillId="0" borderId="3" xfId="0" applyNumberFormat="1" applyFont="1" applyFill="1" applyBorder="1" applyAlignment="1" applyProtection="1">
      <alignment horizontal="center" vertical="center"/>
    </xf>
    <xf numFmtId="169" fontId="3" fillId="0" borderId="3" xfId="18" applyNumberFormat="1" applyFont="1" applyBorder="1"/>
    <xf numFmtId="9" fontId="3" fillId="0" borderId="3" xfId="15" applyFont="1" applyFill="1" applyBorder="1" applyAlignment="1">
      <alignment horizontal="center" vertical="center"/>
    </xf>
    <xf numFmtId="0" fontId="3" fillId="0" borderId="3" xfId="17" applyFont="1" applyBorder="1" applyAlignment="1">
      <alignment horizontal="center" wrapText="1"/>
    </xf>
    <xf numFmtId="0" fontId="3" fillId="0" borderId="3" xfId="0" applyNumberFormat="1" applyFont="1" applyFill="1" applyBorder="1" applyAlignment="1" applyProtection="1">
      <alignment horizontal="center" vertical="center"/>
    </xf>
    <xf numFmtId="44" fontId="3" fillId="0" borderId="3" xfId="12" applyNumberFormat="1" applyFont="1" applyFill="1" applyBorder="1" applyAlignment="1">
      <alignment vertical="center"/>
    </xf>
    <xf numFmtId="0" fontId="3" fillId="6" borderId="3" xfId="11" applyFont="1" applyFill="1" applyBorder="1" applyAlignment="1">
      <alignment horizontal="center" vertical="center"/>
    </xf>
    <xf numFmtId="0" fontId="3" fillId="6" borderId="3" xfId="11" applyFont="1" applyFill="1" applyBorder="1" applyAlignment="1">
      <alignment horizontal="center" vertical="center" wrapText="1"/>
    </xf>
    <xf numFmtId="167" fontId="3" fillId="6" borderId="3" xfId="12" applyNumberFormat="1" applyFont="1" applyFill="1" applyBorder="1" applyAlignment="1" applyProtection="1">
      <alignment horizontal="center" vertical="center" wrapText="1"/>
    </xf>
    <xf numFmtId="9" fontId="3" fillId="6" borderId="3" xfId="15" applyFont="1" applyFill="1" applyBorder="1" applyAlignment="1" applyProtection="1">
      <alignment horizontal="center" vertical="center" wrapText="1"/>
    </xf>
    <xf numFmtId="8" fontId="3" fillId="0" borderId="3" xfId="4" applyNumberFormat="1" applyFont="1" applyFill="1" applyBorder="1" applyAlignment="1">
      <alignment horizontal="right" vertical="center"/>
    </xf>
    <xf numFmtId="44" fontId="3" fillId="0" borderId="3" xfId="4" applyFont="1" applyFill="1" applyBorder="1" applyAlignment="1">
      <alignment horizontal="center" vertical="center"/>
    </xf>
    <xf numFmtId="9" fontId="3" fillId="0" borderId="3" xfId="9" applyFont="1" applyFill="1" applyBorder="1" applyAlignment="1">
      <alignment horizontal="center" vertical="center"/>
    </xf>
    <xf numFmtId="0" fontId="3" fillId="0" borderId="3"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 xfId="0" applyFont="1" applyFill="1" applyBorder="1" applyAlignment="1">
      <alignment horizontal="left" vertical="center"/>
    </xf>
    <xf numFmtId="0" fontId="3" fillId="0" borderId="2" xfId="0" applyFont="1" applyFill="1" applyBorder="1"/>
    <xf numFmtId="0" fontId="11"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0" fillId="0" borderId="2" xfId="0" applyBorder="1"/>
    <xf numFmtId="0" fontId="2" fillId="0" borderId="0" xfId="0" applyFont="1" applyAlignment="1"/>
    <xf numFmtId="0" fontId="3" fillId="0" borderId="3" xfId="0" applyFont="1" applyFill="1" applyBorder="1" applyAlignment="1">
      <alignment vertical="center" wrapText="1"/>
    </xf>
    <xf numFmtId="0" fontId="11" fillId="0" borderId="3" xfId="0" applyFont="1" applyBorder="1" applyAlignment="1">
      <alignment horizontal="center" vertical="center"/>
    </xf>
    <xf numFmtId="0" fontId="11" fillId="0" borderId="3" xfId="17" applyFont="1" applyFill="1" applyBorder="1" applyAlignment="1">
      <alignment horizontal="center" vertical="center" wrapText="1"/>
    </xf>
    <xf numFmtId="0" fontId="11" fillId="0" borderId="3" xfId="0" applyFont="1" applyFill="1" applyBorder="1" applyAlignment="1" applyProtection="1">
      <alignment horizontal="center"/>
    </xf>
    <xf numFmtId="0" fontId="11" fillId="3" borderId="3" xfId="0" applyFont="1" applyFill="1" applyBorder="1" applyAlignment="1" applyProtection="1">
      <alignment horizont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4" fontId="14" fillId="2"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3" fillId="0" borderId="3" xfId="0" applyFont="1" applyFill="1" applyBorder="1" applyAlignment="1">
      <alignment horizontal="center" vertical="center"/>
    </xf>
    <xf numFmtId="0" fontId="3" fillId="4" borderId="13" xfId="0" applyFont="1" applyFill="1" applyBorder="1" applyAlignment="1">
      <alignment horizontal="center" vertical="center" wrapText="1"/>
    </xf>
    <xf numFmtId="3" fontId="7" fillId="0" borderId="3" xfId="5"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6"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3" xfId="5" applyNumberFormat="1" applyFont="1" applyFill="1" applyBorder="1" applyAlignment="1">
      <alignment horizontal="center" vertical="center"/>
    </xf>
    <xf numFmtId="3" fontId="3" fillId="0" borderId="3" xfId="5"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4" fontId="3" fillId="0" borderId="3" xfId="21" applyFont="1" applyFill="1" applyBorder="1" applyAlignment="1">
      <alignment vertical="center" wrapText="1"/>
    </xf>
    <xf numFmtId="9" fontId="3" fillId="0" borderId="3" xfId="0" applyNumberFormat="1" applyFont="1" applyFill="1" applyBorder="1" applyAlignment="1">
      <alignment vertical="center" wrapText="1"/>
    </xf>
    <xf numFmtId="44" fontId="3" fillId="0" borderId="3" xfId="8" applyNumberFormat="1" applyFont="1" applyFill="1" applyBorder="1" applyAlignment="1">
      <alignment vertical="center" wrapText="1"/>
    </xf>
    <xf numFmtId="44" fontId="3" fillId="0" borderId="3" xfId="8" applyNumberFormat="1" applyFont="1" applyFill="1" applyBorder="1" applyAlignment="1">
      <alignment vertical="center"/>
    </xf>
    <xf numFmtId="0" fontId="3" fillId="0" borderId="3" xfId="6" applyFont="1" applyFill="1" applyBorder="1" applyAlignment="1">
      <alignment vertical="center" wrapText="1"/>
    </xf>
    <xf numFmtId="2"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4" fontId="3" fillId="0" borderId="3" xfId="8" applyNumberFormat="1" applyFont="1" applyFill="1" applyBorder="1" applyAlignment="1">
      <alignment horizontal="right" vertical="center"/>
    </xf>
    <xf numFmtId="44" fontId="3" fillId="0" borderId="3" xfId="8" applyNumberFormat="1" applyFont="1" applyFill="1" applyBorder="1" applyAlignment="1">
      <alignment horizontal="center" vertical="center" wrapText="1"/>
    </xf>
    <xf numFmtId="44" fontId="3" fillId="0" borderId="3" xfId="21" applyFont="1" applyFill="1" applyBorder="1" applyAlignment="1">
      <alignment wrapText="1"/>
    </xf>
    <xf numFmtId="0" fontId="14" fillId="0" borderId="2" xfId="0" applyFont="1" applyFill="1" applyBorder="1"/>
    <xf numFmtId="0" fontId="14" fillId="0" borderId="2" xfId="0" applyFont="1" applyFill="1" applyBorder="1" applyAlignment="1">
      <alignment wrapText="1"/>
    </xf>
    <xf numFmtId="0" fontId="3" fillId="0" borderId="3" xfId="6"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8" fontId="3" fillId="0" borderId="3" xfId="8" applyNumberFormat="1" applyFont="1" applyFill="1" applyBorder="1" applyAlignment="1">
      <alignment horizontal="right" vertical="center"/>
    </xf>
    <xf numFmtId="0" fontId="3" fillId="0"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0" borderId="3" xfId="10" applyNumberFormat="1" applyFont="1" applyFill="1" applyBorder="1" applyAlignment="1">
      <alignment horizontal="center" vertical="center"/>
    </xf>
    <xf numFmtId="0" fontId="7" fillId="0" borderId="3" xfId="0"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3" fillId="0" borderId="3" xfId="1" applyFont="1" applyFill="1" applyBorder="1" applyAlignment="1">
      <alignment horizontal="left" vertical="center"/>
    </xf>
    <xf numFmtId="0" fontId="9" fillId="3" borderId="3" xfId="1" applyFont="1" applyFill="1" applyBorder="1" applyAlignment="1">
      <alignment horizontal="left" vertical="center"/>
    </xf>
    <xf numFmtId="0" fontId="3" fillId="0" borderId="3" xfId="1" applyFont="1" applyBorder="1" applyAlignment="1">
      <alignment horizontal="left" vertical="center" wrapText="1"/>
    </xf>
    <xf numFmtId="0" fontId="9" fillId="0" borderId="3" xfId="1"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6" borderId="3" xfId="1" applyFont="1" applyFill="1" applyBorder="1" applyAlignment="1">
      <alignment horizontal="center" vertical="center" wrapText="1"/>
    </xf>
    <xf numFmtId="0" fontId="3" fillId="6" borderId="4" xfId="1" applyFont="1" applyFill="1" applyBorder="1" applyAlignment="1">
      <alignment horizontal="center" vertical="center" wrapText="1"/>
    </xf>
    <xf numFmtId="0" fontId="3" fillId="6" borderId="5"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3" borderId="3" xfId="1" applyFont="1" applyFill="1" applyBorder="1" applyAlignment="1">
      <alignment horizontal="left" vertical="center" wrapText="1"/>
    </xf>
    <xf numFmtId="0" fontId="3" fillId="0" borderId="7" xfId="0" applyFont="1" applyFill="1" applyBorder="1" applyAlignment="1">
      <alignment horizont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6" applyFont="1" applyFill="1" applyBorder="1" applyAlignment="1">
      <alignment horizontal="left" vertical="center" wrapText="1"/>
    </xf>
    <xf numFmtId="166" fontId="9" fillId="0" borderId="3" xfId="12" applyNumberFormat="1" applyFont="1" applyFill="1" applyBorder="1" applyAlignment="1">
      <alignment horizontal="center" vertical="center" wrapText="1"/>
    </xf>
    <xf numFmtId="0" fontId="3" fillId="0" borderId="3" xfId="0" applyFont="1" applyFill="1" applyBorder="1" applyAlignment="1">
      <alignment horizontal="left" vertical="center"/>
    </xf>
    <xf numFmtId="7" fontId="9" fillId="0" borderId="3" xfId="12"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14" fillId="7" borderId="13" xfId="0" applyFont="1" applyFill="1" applyBorder="1" applyAlignment="1">
      <alignment horizontal="center" vertical="center" wrapText="1"/>
    </xf>
    <xf numFmtId="0" fontId="14" fillId="7" borderId="13" xfId="0" applyFont="1" applyFill="1" applyBorder="1" applyAlignment="1" applyProtection="1">
      <alignment horizontal="center" vertical="center"/>
    </xf>
    <xf numFmtId="0" fontId="3" fillId="5" borderId="3" xfId="5" applyNumberFormat="1" applyFont="1" applyFill="1" applyBorder="1" applyAlignment="1">
      <alignment horizontal="center" vertical="center" wrapText="1"/>
    </xf>
    <xf numFmtId="0" fontId="3" fillId="6" borderId="3" xfId="6" applyFont="1" applyFill="1" applyBorder="1" applyAlignment="1">
      <alignment horizontal="center" vertical="center" wrapText="1"/>
    </xf>
    <xf numFmtId="1" fontId="3" fillId="6" borderId="3" xfId="12" applyNumberFormat="1" applyFont="1" applyFill="1" applyBorder="1" applyAlignment="1">
      <alignment horizontal="center" vertical="center" wrapText="1"/>
    </xf>
    <xf numFmtId="0" fontId="14" fillId="7" borderId="13" xfId="0" applyFont="1" applyFill="1" applyBorder="1" applyAlignment="1" applyProtection="1">
      <alignment horizontal="center" vertical="center" wrapText="1"/>
    </xf>
    <xf numFmtId="0" fontId="3" fillId="0" borderId="13"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0" borderId="3" xfId="5" applyFont="1" applyFill="1" applyBorder="1" applyAlignment="1">
      <alignment horizontal="left" vertical="center" wrapText="1"/>
    </xf>
    <xf numFmtId="0" fontId="3" fillId="0" borderId="4"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4" borderId="3" xfId="1" applyFont="1" applyFill="1" applyBorder="1" applyAlignment="1">
      <alignment horizontal="left" vertical="center" wrapText="1"/>
    </xf>
    <xf numFmtId="0" fontId="3" fillId="6" borderId="3" xfId="1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8" fillId="0" borderId="3" xfId="0" applyFont="1" applyFill="1" applyBorder="1" applyAlignment="1">
      <alignment horizontal="left" vertical="center"/>
    </xf>
    <xf numFmtId="0" fontId="3" fillId="0" borderId="3" xfId="0" applyFont="1" applyFill="1" applyBorder="1" applyAlignment="1">
      <alignment vertical="center"/>
    </xf>
    <xf numFmtId="44" fontId="3" fillId="0" borderId="3" xfId="8" applyNumberFormat="1" applyFont="1" applyFill="1" applyBorder="1" applyAlignment="1">
      <alignment horizontal="center" vertical="center"/>
    </xf>
    <xf numFmtId="2" fontId="12" fillId="0" borderId="4" xfId="0" applyNumberFormat="1" applyFont="1" applyFill="1" applyBorder="1" applyAlignment="1">
      <alignment horizontal="left" vertical="center"/>
    </xf>
    <xf numFmtId="2" fontId="12" fillId="0" borderId="14" xfId="0" applyNumberFormat="1" applyFont="1" applyFill="1" applyBorder="1" applyAlignment="1">
      <alignment horizontal="left" vertical="center"/>
    </xf>
    <xf numFmtId="2" fontId="12" fillId="0" borderId="6" xfId="0" applyNumberFormat="1"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left" vertical="center"/>
    </xf>
    <xf numFmtId="0" fontId="7" fillId="0" borderId="14" xfId="0" applyFont="1" applyFill="1" applyBorder="1" applyAlignment="1">
      <alignment horizontal="left" vertical="center"/>
    </xf>
    <xf numFmtId="0" fontId="7" fillId="0" borderId="6" xfId="0" applyFont="1" applyFill="1" applyBorder="1" applyAlignment="1">
      <alignment horizontal="left" vertical="center"/>
    </xf>
    <xf numFmtId="44" fontId="3" fillId="0" borderId="3" xfId="8"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0" borderId="3" xfId="0" applyFont="1" applyFill="1" applyBorder="1" applyAlignment="1">
      <alignment horizontal="center"/>
    </xf>
  </cellXfs>
  <cellStyles count="22">
    <cellStyle name="Currency 2" xfId="4"/>
    <cellStyle name="Excel Built-in Normal" xfId="11"/>
    <cellStyle name="Normal 2 2" xfId="1"/>
    <cellStyle name="Normal_~5992140" xfId="7"/>
    <cellStyle name="Normal_4" xfId="18"/>
    <cellStyle name="Normal_Sheet1" xfId="17"/>
    <cellStyle name="Normalny" xfId="0" builtinId="0"/>
    <cellStyle name="Normalny 2" xfId="10"/>
    <cellStyle name="Normalny 3" xfId="13"/>
    <cellStyle name="Normalny 3 2 2" xfId="5"/>
    <cellStyle name="Normalny 4 2" xfId="2"/>
    <cellStyle name="Normalny 5 2" xfId="19"/>
    <cellStyle name="Normalny 7" xfId="14"/>
    <cellStyle name="Normalny 8" xfId="16"/>
    <cellStyle name="Normalny_Arkusz1" xfId="6"/>
    <cellStyle name="Percent 2" xfId="9"/>
    <cellStyle name="Procentowy 2" xfId="15"/>
    <cellStyle name="Procentowy 4 2" xfId="3"/>
    <cellStyle name="Walutowy 2" xfId="12"/>
    <cellStyle name="Walutowy 2 2" xfId="20"/>
    <cellStyle name="Walutowy 2 2 2" xfId="8"/>
    <cellStyle name="Walutowy 4" xfId="21"/>
  </cellStyles>
  <dxfs count="2">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685800</xdr:colOff>
      <xdr:row>9</xdr:row>
      <xdr:rowOff>0</xdr:rowOff>
    </xdr:from>
    <xdr:to>
      <xdr:col>4</xdr:col>
      <xdr:colOff>885825</xdr:colOff>
      <xdr:row>10</xdr:row>
      <xdr:rowOff>76200</xdr:rowOff>
    </xdr:to>
    <xdr:sp macro="" textlink="">
      <xdr:nvSpPr>
        <xdr:cNvPr id="2" name="pole tekstowe 1"/>
        <xdr:cNvSpPr txBox="1">
          <a:spLocks noChangeArrowheads="1"/>
        </xdr:cNvSpPr>
      </xdr:nvSpPr>
      <xdr:spPr bwMode="auto">
        <a:xfrm>
          <a:off x="5457825" y="5153025"/>
          <a:ext cx="200025" cy="638175"/>
        </a:xfrm>
        <a:prstGeom prst="rect">
          <a:avLst/>
        </a:prstGeom>
        <a:noFill/>
        <a:ln w="9525">
          <a:noFill/>
          <a:round/>
          <a:headEnd/>
          <a:tailEnd/>
        </a:ln>
      </xdr:spPr>
    </xdr:sp>
    <xdr:clientData/>
  </xdr:twoCellAnchor>
  <xdr:twoCellAnchor>
    <xdr:from>
      <xdr:col>8</xdr:col>
      <xdr:colOff>0</xdr:colOff>
      <xdr:row>9</xdr:row>
      <xdr:rowOff>0</xdr:rowOff>
    </xdr:from>
    <xdr:to>
      <xdr:col>8</xdr:col>
      <xdr:colOff>180975</xdr:colOff>
      <xdr:row>10</xdr:row>
      <xdr:rowOff>76200</xdr:rowOff>
    </xdr:to>
    <xdr:sp macro="" textlink="">
      <xdr:nvSpPr>
        <xdr:cNvPr id="3" name="pole tekstowe 1"/>
        <xdr:cNvSpPr txBox="1">
          <a:spLocks noChangeArrowheads="1"/>
        </xdr:cNvSpPr>
      </xdr:nvSpPr>
      <xdr:spPr bwMode="auto">
        <a:xfrm>
          <a:off x="14630400" y="5153025"/>
          <a:ext cx="180975" cy="638175"/>
        </a:xfrm>
        <a:prstGeom prst="rect">
          <a:avLst/>
        </a:prstGeom>
        <a:noFill/>
        <a:ln w="9525">
          <a:noFill/>
          <a:round/>
          <a:headEnd/>
          <a:tailEnd/>
        </a:ln>
      </xdr:spPr>
    </xdr:sp>
    <xdr:clientData/>
  </xdr:twoCellAnchor>
  <xdr:twoCellAnchor>
    <xdr:from>
      <xdr:col>4</xdr:col>
      <xdr:colOff>685800</xdr:colOff>
      <xdr:row>9</xdr:row>
      <xdr:rowOff>0</xdr:rowOff>
    </xdr:from>
    <xdr:to>
      <xdr:col>4</xdr:col>
      <xdr:colOff>885825</xdr:colOff>
      <xdr:row>10</xdr:row>
      <xdr:rowOff>76200</xdr:rowOff>
    </xdr:to>
    <xdr:sp macro="" textlink="">
      <xdr:nvSpPr>
        <xdr:cNvPr id="4" name="pole tekstowe 1"/>
        <xdr:cNvSpPr txBox="1">
          <a:spLocks noChangeArrowheads="1"/>
        </xdr:cNvSpPr>
      </xdr:nvSpPr>
      <xdr:spPr bwMode="auto">
        <a:xfrm>
          <a:off x="5457825" y="5153025"/>
          <a:ext cx="200025" cy="638175"/>
        </a:xfrm>
        <a:prstGeom prst="rect">
          <a:avLst/>
        </a:prstGeom>
        <a:noFill/>
        <a:ln w="9525">
          <a:noFill/>
          <a:round/>
          <a:headEnd/>
          <a:tailEnd/>
        </a:ln>
      </xdr:spPr>
    </xdr:sp>
    <xdr:clientData/>
  </xdr:twoCellAnchor>
  <xdr:twoCellAnchor>
    <xdr:from>
      <xdr:col>4</xdr:col>
      <xdr:colOff>685800</xdr:colOff>
      <xdr:row>9</xdr:row>
      <xdr:rowOff>0</xdr:rowOff>
    </xdr:from>
    <xdr:to>
      <xdr:col>4</xdr:col>
      <xdr:colOff>885825</xdr:colOff>
      <xdr:row>10</xdr:row>
      <xdr:rowOff>76200</xdr:rowOff>
    </xdr:to>
    <xdr:sp macro="" textlink="">
      <xdr:nvSpPr>
        <xdr:cNvPr id="5" name="pole tekstowe 1"/>
        <xdr:cNvSpPr txBox="1">
          <a:spLocks noChangeArrowheads="1"/>
        </xdr:cNvSpPr>
      </xdr:nvSpPr>
      <xdr:spPr bwMode="auto">
        <a:xfrm>
          <a:off x="5457825" y="5153025"/>
          <a:ext cx="200025" cy="638175"/>
        </a:xfrm>
        <a:prstGeom prst="rect">
          <a:avLst/>
        </a:prstGeom>
        <a:noFill/>
        <a:ln w="9525">
          <a:noFill/>
          <a:round/>
          <a:headEnd/>
          <a:tailEnd/>
        </a:ln>
      </xdr:spPr>
    </xdr:sp>
    <xdr:clientData/>
  </xdr:twoCellAnchor>
  <xdr:twoCellAnchor>
    <xdr:from>
      <xdr:col>8</xdr:col>
      <xdr:colOff>0</xdr:colOff>
      <xdr:row>9</xdr:row>
      <xdr:rowOff>0</xdr:rowOff>
    </xdr:from>
    <xdr:to>
      <xdr:col>8</xdr:col>
      <xdr:colOff>180975</xdr:colOff>
      <xdr:row>10</xdr:row>
      <xdr:rowOff>76200</xdr:rowOff>
    </xdr:to>
    <xdr:sp macro="" textlink="">
      <xdr:nvSpPr>
        <xdr:cNvPr id="6" name="pole tekstowe 1"/>
        <xdr:cNvSpPr txBox="1">
          <a:spLocks noChangeArrowheads="1"/>
        </xdr:cNvSpPr>
      </xdr:nvSpPr>
      <xdr:spPr bwMode="auto">
        <a:xfrm>
          <a:off x="14630400" y="5153025"/>
          <a:ext cx="180975" cy="638175"/>
        </a:xfrm>
        <a:prstGeom prst="rect">
          <a:avLst/>
        </a:prstGeom>
        <a:noFill/>
        <a:ln w="9525">
          <a:noFill/>
          <a:round/>
          <a:headEnd/>
          <a:tailEnd/>
        </a:ln>
      </xdr:spPr>
    </xdr:sp>
    <xdr:clientData/>
  </xdr:twoCellAnchor>
  <xdr:twoCellAnchor>
    <xdr:from>
      <xdr:col>4</xdr:col>
      <xdr:colOff>685800</xdr:colOff>
      <xdr:row>9</xdr:row>
      <xdr:rowOff>0</xdr:rowOff>
    </xdr:from>
    <xdr:to>
      <xdr:col>4</xdr:col>
      <xdr:colOff>885825</xdr:colOff>
      <xdr:row>10</xdr:row>
      <xdr:rowOff>76200</xdr:rowOff>
    </xdr:to>
    <xdr:sp macro="" textlink="">
      <xdr:nvSpPr>
        <xdr:cNvPr id="7" name="pole tekstowe 1"/>
        <xdr:cNvSpPr txBox="1">
          <a:spLocks noChangeArrowheads="1"/>
        </xdr:cNvSpPr>
      </xdr:nvSpPr>
      <xdr:spPr bwMode="auto">
        <a:xfrm>
          <a:off x="5457825" y="5153025"/>
          <a:ext cx="200025" cy="638175"/>
        </a:xfrm>
        <a:prstGeom prst="rect">
          <a:avLst/>
        </a:prstGeom>
        <a:noFill/>
        <a:ln w="9525">
          <a:noFill/>
          <a:round/>
          <a:headEnd/>
          <a:tailEnd/>
        </a:ln>
      </xdr:spPr>
    </xdr:sp>
    <xdr:clientData/>
  </xdr:twoCellAnchor>
  <xdr:twoCellAnchor>
    <xdr:from>
      <xdr:col>3</xdr:col>
      <xdr:colOff>371475</xdr:colOff>
      <xdr:row>9</xdr:row>
      <xdr:rowOff>0</xdr:rowOff>
    </xdr:from>
    <xdr:to>
      <xdr:col>3</xdr:col>
      <xdr:colOff>552450</xdr:colOff>
      <xdr:row>10</xdr:row>
      <xdr:rowOff>76200</xdr:rowOff>
    </xdr:to>
    <xdr:sp macro="" textlink="">
      <xdr:nvSpPr>
        <xdr:cNvPr id="8" name="pole tekstowe 1"/>
        <xdr:cNvSpPr txBox="1">
          <a:spLocks noChangeArrowheads="1"/>
        </xdr:cNvSpPr>
      </xdr:nvSpPr>
      <xdr:spPr bwMode="auto">
        <a:xfrm>
          <a:off x="4105275" y="5153025"/>
          <a:ext cx="180975" cy="638175"/>
        </a:xfrm>
        <a:prstGeom prst="rect">
          <a:avLst/>
        </a:prstGeom>
        <a:noFill/>
        <a:ln w="9525">
          <a:noFill/>
          <a:round/>
          <a:headEnd/>
          <a:tailEnd/>
        </a:ln>
      </xdr:spPr>
    </xdr:sp>
    <xdr:clientData/>
  </xdr:twoCellAnchor>
  <xdr:twoCellAnchor>
    <xdr:from>
      <xdr:col>8</xdr:col>
      <xdr:colOff>0</xdr:colOff>
      <xdr:row>9</xdr:row>
      <xdr:rowOff>0</xdr:rowOff>
    </xdr:from>
    <xdr:to>
      <xdr:col>8</xdr:col>
      <xdr:colOff>190500</xdr:colOff>
      <xdr:row>10</xdr:row>
      <xdr:rowOff>76200</xdr:rowOff>
    </xdr:to>
    <xdr:sp macro="" textlink="">
      <xdr:nvSpPr>
        <xdr:cNvPr id="9" name="pole tekstowe 1"/>
        <xdr:cNvSpPr txBox="1">
          <a:spLocks noChangeArrowheads="1"/>
        </xdr:cNvSpPr>
      </xdr:nvSpPr>
      <xdr:spPr bwMode="auto">
        <a:xfrm>
          <a:off x="14630400" y="5153025"/>
          <a:ext cx="190500" cy="638175"/>
        </a:xfrm>
        <a:prstGeom prst="rect">
          <a:avLst/>
        </a:prstGeom>
        <a:noFill/>
        <a:ln w="9525">
          <a:noFill/>
          <a:round/>
          <a:headEnd/>
          <a:tailEnd/>
        </a:ln>
      </xdr:spPr>
    </xdr:sp>
    <xdr:clientData/>
  </xdr:twoCellAnchor>
  <xdr:twoCellAnchor>
    <xdr:from>
      <xdr:col>3</xdr:col>
      <xdr:colOff>371475</xdr:colOff>
      <xdr:row>9</xdr:row>
      <xdr:rowOff>0</xdr:rowOff>
    </xdr:from>
    <xdr:to>
      <xdr:col>3</xdr:col>
      <xdr:colOff>552450</xdr:colOff>
      <xdr:row>10</xdr:row>
      <xdr:rowOff>76200</xdr:rowOff>
    </xdr:to>
    <xdr:sp macro="" textlink="">
      <xdr:nvSpPr>
        <xdr:cNvPr id="10" name="pole tekstowe 1"/>
        <xdr:cNvSpPr txBox="1">
          <a:spLocks noChangeArrowheads="1"/>
        </xdr:cNvSpPr>
      </xdr:nvSpPr>
      <xdr:spPr bwMode="auto">
        <a:xfrm>
          <a:off x="4105275" y="5153025"/>
          <a:ext cx="180975" cy="638175"/>
        </a:xfrm>
        <a:prstGeom prst="rect">
          <a:avLst/>
        </a:prstGeom>
        <a:noFill/>
        <a:ln w="9525">
          <a:noFill/>
          <a:round/>
          <a:headEnd/>
          <a:tailEnd/>
        </a:ln>
      </xdr:spPr>
    </xdr:sp>
    <xdr:clientData/>
  </xdr:twoCellAnchor>
  <xdr:twoCellAnchor>
    <xdr:from>
      <xdr:col>3</xdr:col>
      <xdr:colOff>371475</xdr:colOff>
      <xdr:row>9</xdr:row>
      <xdr:rowOff>0</xdr:rowOff>
    </xdr:from>
    <xdr:to>
      <xdr:col>3</xdr:col>
      <xdr:colOff>552450</xdr:colOff>
      <xdr:row>10</xdr:row>
      <xdr:rowOff>76200</xdr:rowOff>
    </xdr:to>
    <xdr:sp macro="" textlink="">
      <xdr:nvSpPr>
        <xdr:cNvPr id="11" name="pole tekstowe 1"/>
        <xdr:cNvSpPr txBox="1">
          <a:spLocks noChangeArrowheads="1"/>
        </xdr:cNvSpPr>
      </xdr:nvSpPr>
      <xdr:spPr bwMode="auto">
        <a:xfrm>
          <a:off x="4105275" y="5153025"/>
          <a:ext cx="180975" cy="638175"/>
        </a:xfrm>
        <a:prstGeom prst="rect">
          <a:avLst/>
        </a:prstGeom>
        <a:noFill/>
        <a:ln w="9525">
          <a:noFill/>
          <a:round/>
          <a:headEnd/>
          <a:tailEnd/>
        </a:ln>
      </xdr:spPr>
    </xdr:sp>
    <xdr:clientData/>
  </xdr:twoCellAnchor>
  <xdr:twoCellAnchor>
    <xdr:from>
      <xdr:col>8</xdr:col>
      <xdr:colOff>0</xdr:colOff>
      <xdr:row>9</xdr:row>
      <xdr:rowOff>0</xdr:rowOff>
    </xdr:from>
    <xdr:to>
      <xdr:col>8</xdr:col>
      <xdr:colOff>180975</xdr:colOff>
      <xdr:row>10</xdr:row>
      <xdr:rowOff>76200</xdr:rowOff>
    </xdr:to>
    <xdr:sp macro="" textlink="">
      <xdr:nvSpPr>
        <xdr:cNvPr id="12" name="pole tekstowe 1"/>
        <xdr:cNvSpPr txBox="1">
          <a:spLocks noChangeArrowheads="1"/>
        </xdr:cNvSpPr>
      </xdr:nvSpPr>
      <xdr:spPr bwMode="auto">
        <a:xfrm>
          <a:off x="14630400" y="5384800"/>
          <a:ext cx="180975" cy="355600"/>
        </a:xfrm>
        <a:prstGeom prst="rect">
          <a:avLst/>
        </a:prstGeom>
        <a:noFill/>
        <a:ln w="9525">
          <a:noFill/>
          <a:round/>
          <a:headEnd/>
          <a:tailEnd/>
        </a:ln>
      </xdr:spPr>
    </xdr:sp>
    <xdr:clientData/>
  </xdr:twoCellAnchor>
  <xdr:twoCellAnchor>
    <xdr:from>
      <xdr:col>3</xdr:col>
      <xdr:colOff>371475</xdr:colOff>
      <xdr:row>9</xdr:row>
      <xdr:rowOff>0</xdr:rowOff>
    </xdr:from>
    <xdr:to>
      <xdr:col>3</xdr:col>
      <xdr:colOff>552450</xdr:colOff>
      <xdr:row>10</xdr:row>
      <xdr:rowOff>76200</xdr:rowOff>
    </xdr:to>
    <xdr:sp macro="" textlink="">
      <xdr:nvSpPr>
        <xdr:cNvPr id="13" name="pole tekstowe 1"/>
        <xdr:cNvSpPr txBox="1">
          <a:spLocks noChangeArrowheads="1"/>
        </xdr:cNvSpPr>
      </xdr:nvSpPr>
      <xdr:spPr bwMode="auto">
        <a:xfrm>
          <a:off x="4105275" y="5153025"/>
          <a:ext cx="180975" cy="638175"/>
        </a:xfrm>
        <a:prstGeom prst="rect">
          <a:avLst/>
        </a:prstGeom>
        <a:noFill/>
        <a:ln w="9525">
          <a:noFill/>
          <a:round/>
          <a:headEnd/>
          <a:tailEnd/>
        </a:ln>
      </xdr:spPr>
    </xdr:sp>
    <xdr:clientData/>
  </xdr:twoCellAnchor>
  <xdr:twoCellAnchor>
    <xdr:from>
      <xdr:col>4</xdr:col>
      <xdr:colOff>0</xdr:colOff>
      <xdr:row>10</xdr:row>
      <xdr:rowOff>0</xdr:rowOff>
    </xdr:from>
    <xdr:to>
      <xdr:col>4</xdr:col>
      <xdr:colOff>180975</xdr:colOff>
      <xdr:row>41</xdr:row>
      <xdr:rowOff>76200</xdr:rowOff>
    </xdr:to>
    <xdr:sp macro="" textlink="">
      <xdr:nvSpPr>
        <xdr:cNvPr id="14" name="pole tekstowe 1"/>
        <xdr:cNvSpPr txBox="1">
          <a:spLocks noChangeArrowheads="1"/>
        </xdr:cNvSpPr>
      </xdr:nvSpPr>
      <xdr:spPr bwMode="auto">
        <a:xfrm>
          <a:off x="4772025" y="5715000"/>
          <a:ext cx="180975" cy="13925550"/>
        </a:xfrm>
        <a:prstGeom prst="rect">
          <a:avLst/>
        </a:prstGeom>
        <a:noFill/>
        <a:ln w="9525">
          <a:noFill/>
          <a:round/>
          <a:headEnd/>
          <a:tailEnd/>
        </a:ln>
      </xdr:spPr>
    </xdr:sp>
    <xdr:clientData/>
  </xdr:twoCellAnchor>
  <xdr:twoCellAnchor>
    <xdr:from>
      <xdr:col>7</xdr:col>
      <xdr:colOff>0</xdr:colOff>
      <xdr:row>10</xdr:row>
      <xdr:rowOff>0</xdr:rowOff>
    </xdr:from>
    <xdr:to>
      <xdr:col>7</xdr:col>
      <xdr:colOff>190500</xdr:colOff>
      <xdr:row>41</xdr:row>
      <xdr:rowOff>76200</xdr:rowOff>
    </xdr:to>
    <xdr:sp macro="" textlink="">
      <xdr:nvSpPr>
        <xdr:cNvPr id="15" name="pole tekstowe 1"/>
        <xdr:cNvSpPr txBox="1">
          <a:spLocks noChangeArrowheads="1"/>
        </xdr:cNvSpPr>
      </xdr:nvSpPr>
      <xdr:spPr bwMode="auto">
        <a:xfrm>
          <a:off x="13220700" y="5715000"/>
          <a:ext cx="190500" cy="13925550"/>
        </a:xfrm>
        <a:prstGeom prst="rect">
          <a:avLst/>
        </a:prstGeom>
        <a:noFill/>
        <a:ln w="9525">
          <a:noFill/>
          <a:round/>
          <a:headEnd/>
          <a:tailEnd/>
        </a:ln>
      </xdr:spPr>
    </xdr:sp>
    <xdr:clientData/>
  </xdr:twoCellAnchor>
  <xdr:twoCellAnchor>
    <xdr:from>
      <xdr:col>4</xdr:col>
      <xdr:colOff>0</xdr:colOff>
      <xdr:row>10</xdr:row>
      <xdr:rowOff>0</xdr:rowOff>
    </xdr:from>
    <xdr:to>
      <xdr:col>4</xdr:col>
      <xdr:colOff>180975</xdr:colOff>
      <xdr:row>41</xdr:row>
      <xdr:rowOff>76200</xdr:rowOff>
    </xdr:to>
    <xdr:sp macro="" textlink="">
      <xdr:nvSpPr>
        <xdr:cNvPr id="16" name="pole tekstowe 1"/>
        <xdr:cNvSpPr txBox="1">
          <a:spLocks noChangeArrowheads="1"/>
        </xdr:cNvSpPr>
      </xdr:nvSpPr>
      <xdr:spPr bwMode="auto">
        <a:xfrm>
          <a:off x="4772025" y="5715000"/>
          <a:ext cx="180975" cy="13925550"/>
        </a:xfrm>
        <a:prstGeom prst="rect">
          <a:avLst/>
        </a:prstGeom>
        <a:noFill/>
        <a:ln w="9525">
          <a:noFill/>
          <a:round/>
          <a:headEnd/>
          <a:tailEnd/>
        </a:ln>
      </xdr:spPr>
    </xdr:sp>
    <xdr:clientData/>
  </xdr:twoCellAnchor>
  <xdr:twoCellAnchor>
    <xdr:from>
      <xdr:col>4</xdr:col>
      <xdr:colOff>0</xdr:colOff>
      <xdr:row>10</xdr:row>
      <xdr:rowOff>0</xdr:rowOff>
    </xdr:from>
    <xdr:to>
      <xdr:col>4</xdr:col>
      <xdr:colOff>180975</xdr:colOff>
      <xdr:row>41</xdr:row>
      <xdr:rowOff>76200</xdr:rowOff>
    </xdr:to>
    <xdr:sp macro="" textlink="">
      <xdr:nvSpPr>
        <xdr:cNvPr id="17" name="pole tekstowe 1"/>
        <xdr:cNvSpPr txBox="1">
          <a:spLocks noChangeArrowheads="1"/>
        </xdr:cNvSpPr>
      </xdr:nvSpPr>
      <xdr:spPr bwMode="auto">
        <a:xfrm>
          <a:off x="4772025" y="5715000"/>
          <a:ext cx="180975" cy="13925550"/>
        </a:xfrm>
        <a:prstGeom prst="rect">
          <a:avLst/>
        </a:prstGeom>
        <a:noFill/>
        <a:ln w="9525">
          <a:noFill/>
          <a:round/>
          <a:headEnd/>
          <a:tailEnd/>
        </a:ln>
      </xdr:spPr>
    </xdr:sp>
    <xdr:clientData/>
  </xdr:twoCellAnchor>
  <xdr:twoCellAnchor>
    <xdr:from>
      <xdr:col>6</xdr:col>
      <xdr:colOff>314325</xdr:colOff>
      <xdr:row>10</xdr:row>
      <xdr:rowOff>0</xdr:rowOff>
    </xdr:from>
    <xdr:to>
      <xdr:col>6</xdr:col>
      <xdr:colOff>495300</xdr:colOff>
      <xdr:row>41</xdr:row>
      <xdr:rowOff>76200</xdr:rowOff>
    </xdr:to>
    <xdr:sp macro="" textlink="">
      <xdr:nvSpPr>
        <xdr:cNvPr id="18" name="pole tekstowe 1"/>
        <xdr:cNvSpPr txBox="1">
          <a:spLocks noChangeArrowheads="1"/>
        </xdr:cNvSpPr>
      </xdr:nvSpPr>
      <xdr:spPr bwMode="auto">
        <a:xfrm>
          <a:off x="12049125" y="5715000"/>
          <a:ext cx="180975" cy="13925550"/>
        </a:xfrm>
        <a:prstGeom prst="rect">
          <a:avLst/>
        </a:prstGeom>
        <a:noFill/>
        <a:ln w="9525">
          <a:noFill/>
          <a:round/>
          <a:headEnd/>
          <a:tailEnd/>
        </a:ln>
      </xdr:spPr>
    </xdr:sp>
    <xdr:clientData/>
  </xdr:twoCellAnchor>
  <xdr:twoCellAnchor>
    <xdr:from>
      <xdr:col>4</xdr:col>
      <xdr:colOff>0</xdr:colOff>
      <xdr:row>10</xdr:row>
      <xdr:rowOff>0</xdr:rowOff>
    </xdr:from>
    <xdr:to>
      <xdr:col>4</xdr:col>
      <xdr:colOff>180975</xdr:colOff>
      <xdr:row>41</xdr:row>
      <xdr:rowOff>76200</xdr:rowOff>
    </xdr:to>
    <xdr:sp macro="" textlink="">
      <xdr:nvSpPr>
        <xdr:cNvPr id="19" name="pole tekstowe 1"/>
        <xdr:cNvSpPr txBox="1">
          <a:spLocks noChangeArrowheads="1"/>
        </xdr:cNvSpPr>
      </xdr:nvSpPr>
      <xdr:spPr bwMode="auto">
        <a:xfrm>
          <a:off x="4772025" y="5715000"/>
          <a:ext cx="180975" cy="13925550"/>
        </a:xfrm>
        <a:prstGeom prst="rect">
          <a:avLst/>
        </a:prstGeom>
        <a:noFill/>
        <a:ln w="9525">
          <a:no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X57"/>
  <sheetViews>
    <sheetView view="pageBreakPreview" topLeftCell="A43" zoomScale="75" zoomScaleNormal="100" zoomScaleSheetLayoutView="75" workbookViewId="0">
      <selection activeCell="H59" sqref="H59"/>
    </sheetView>
  </sheetViews>
  <sheetFormatPr defaultRowHeight="15.75"/>
  <cols>
    <col min="1" max="1" width="6.140625" style="46" customWidth="1"/>
    <col min="2" max="2" width="39" style="46" customWidth="1"/>
    <col min="3" max="3" width="31.42578125" style="46" customWidth="1"/>
    <col min="4" max="4" width="21.28515625" style="46" customWidth="1"/>
    <col min="5" max="5" width="20.5703125" style="46" customWidth="1"/>
    <col min="6" max="6" width="68.28515625" style="46" customWidth="1"/>
    <col min="7" max="7" width="13.85546875" style="46" customWidth="1"/>
    <col min="8" max="8" width="22.7109375" style="46" customWidth="1"/>
    <col min="9" max="9" width="15.85546875" style="46" customWidth="1"/>
    <col min="10" max="10" width="12.42578125" style="46" customWidth="1"/>
    <col min="11" max="11" width="28.42578125" style="46" customWidth="1"/>
  </cols>
  <sheetData>
    <row r="1" spans="1:24" s="2" customFormat="1" ht="30.75" customHeight="1">
      <c r="A1" s="128" t="s">
        <v>146</v>
      </c>
      <c r="B1" s="128"/>
      <c r="C1" s="128"/>
      <c r="D1" s="128"/>
      <c r="E1" s="128"/>
      <c r="F1" s="128"/>
      <c r="G1" s="128"/>
      <c r="H1" s="128"/>
      <c r="I1" s="128"/>
      <c r="J1" s="128"/>
      <c r="K1" s="128"/>
    </row>
    <row r="2" spans="1:24" s="2" customFormat="1" ht="30" customHeight="1">
      <c r="A2" s="129" t="s">
        <v>147</v>
      </c>
      <c r="B2" s="129"/>
      <c r="C2" s="129"/>
      <c r="D2" s="129"/>
      <c r="E2" s="129"/>
      <c r="F2" s="129"/>
      <c r="G2" s="129"/>
      <c r="H2" s="129"/>
      <c r="I2" s="129"/>
      <c r="J2" s="129"/>
      <c r="K2" s="129"/>
    </row>
    <row r="3" spans="1:24" ht="33.75" customHeight="1">
      <c r="A3" s="130" t="s">
        <v>89</v>
      </c>
      <c r="B3" s="130"/>
      <c r="C3" s="130"/>
      <c r="D3" s="130"/>
      <c r="E3" s="130"/>
      <c r="F3" s="130"/>
      <c r="G3" s="130"/>
      <c r="H3" s="130"/>
      <c r="I3" s="130"/>
      <c r="J3" s="130"/>
      <c r="K3" s="130"/>
      <c r="L3" s="50"/>
    </row>
    <row r="4" spans="1:24" ht="127.5" customHeight="1">
      <c r="A4" s="17" t="s">
        <v>11</v>
      </c>
      <c r="B4" s="62" t="s">
        <v>88</v>
      </c>
      <c r="C4" s="17" t="s">
        <v>52</v>
      </c>
      <c r="D4" s="17" t="s">
        <v>13</v>
      </c>
      <c r="E4" s="17" t="s">
        <v>56</v>
      </c>
      <c r="F4" s="17" t="s">
        <v>14</v>
      </c>
      <c r="G4" s="9" t="s">
        <v>53</v>
      </c>
      <c r="H4" s="18" t="s">
        <v>15</v>
      </c>
      <c r="I4" s="17" t="s">
        <v>54</v>
      </c>
      <c r="J4" s="17" t="s">
        <v>17</v>
      </c>
      <c r="K4" s="17" t="s">
        <v>55</v>
      </c>
    </row>
    <row r="5" spans="1:24" ht="33.75" customHeight="1">
      <c r="A5" s="3" t="s">
        <v>0</v>
      </c>
      <c r="B5" s="3" t="s">
        <v>1</v>
      </c>
      <c r="C5" s="3" t="s">
        <v>2</v>
      </c>
      <c r="D5" s="3" t="s">
        <v>3</v>
      </c>
      <c r="E5" s="3" t="s">
        <v>4</v>
      </c>
      <c r="F5" s="3" t="s">
        <v>5</v>
      </c>
      <c r="G5" s="3" t="s">
        <v>6</v>
      </c>
      <c r="H5" s="3" t="s">
        <v>7</v>
      </c>
      <c r="I5" s="3" t="s">
        <v>8</v>
      </c>
      <c r="J5" s="3" t="s">
        <v>9</v>
      </c>
      <c r="K5" s="3" t="s">
        <v>10</v>
      </c>
    </row>
    <row r="6" spans="1:24" ht="33.75" customHeight="1">
      <c r="A6" s="17" t="s">
        <v>0</v>
      </c>
      <c r="B6" s="19" t="s">
        <v>59</v>
      </c>
      <c r="C6" s="63">
        <v>25800</v>
      </c>
      <c r="D6" s="20"/>
      <c r="E6" s="4"/>
      <c r="F6" s="21"/>
      <c r="G6" s="53"/>
      <c r="H6" s="22"/>
      <c r="I6" s="23">
        <f>G6*H6</f>
        <v>0</v>
      </c>
      <c r="J6" s="24"/>
      <c r="K6" s="25">
        <f>I6*J6+I6</f>
        <v>0</v>
      </c>
    </row>
    <row r="7" spans="1:24" ht="33.75" customHeight="1">
      <c r="A7" s="131" t="s">
        <v>60</v>
      </c>
      <c r="B7" s="132"/>
      <c r="C7" s="132"/>
      <c r="D7" s="132"/>
      <c r="E7" s="132"/>
      <c r="F7" s="132"/>
      <c r="G7" s="132"/>
      <c r="H7" s="133"/>
      <c r="I7" s="26">
        <f>SUM(I6)</f>
        <v>0</v>
      </c>
      <c r="J7" s="27" t="s">
        <v>20</v>
      </c>
      <c r="K7" s="26">
        <f>SUM(K6)</f>
        <v>0</v>
      </c>
    </row>
    <row r="8" spans="1:24" ht="33.75" customHeight="1">
      <c r="A8" s="114" t="s">
        <v>61</v>
      </c>
      <c r="B8" s="115"/>
      <c r="C8" s="115"/>
      <c r="D8" s="115"/>
      <c r="E8" s="115"/>
      <c r="F8" s="115"/>
      <c r="G8" s="115"/>
      <c r="H8" s="115"/>
      <c r="I8" s="115"/>
      <c r="J8" s="115"/>
      <c r="K8" s="116"/>
    </row>
    <row r="9" spans="1:24" ht="38.25" customHeight="1">
      <c r="A9" s="57" t="s">
        <v>11</v>
      </c>
      <c r="B9" s="56" t="s">
        <v>21</v>
      </c>
      <c r="C9" s="60" t="s">
        <v>22</v>
      </c>
      <c r="D9" s="56" t="s">
        <v>13</v>
      </c>
      <c r="E9" s="57" t="s">
        <v>19</v>
      </c>
      <c r="F9" s="56" t="s">
        <v>14</v>
      </c>
      <c r="G9" s="56" t="s">
        <v>23</v>
      </c>
      <c r="H9" s="58" t="s">
        <v>24</v>
      </c>
      <c r="I9" s="58" t="s">
        <v>16</v>
      </c>
      <c r="J9" s="59" t="s">
        <v>17</v>
      </c>
      <c r="K9" s="58" t="s">
        <v>18</v>
      </c>
      <c r="L9" s="1"/>
      <c r="M9" s="1"/>
      <c r="N9" s="1"/>
      <c r="O9" s="1"/>
      <c r="P9" s="1"/>
      <c r="Q9" s="1"/>
      <c r="R9" s="1"/>
      <c r="S9" s="1"/>
      <c r="T9" s="1"/>
      <c r="U9" s="1"/>
      <c r="V9" s="1"/>
      <c r="W9" s="1"/>
      <c r="X9" s="1"/>
    </row>
    <row r="10" spans="1:24" ht="27.75" customHeight="1">
      <c r="A10" s="5" t="s">
        <v>0</v>
      </c>
      <c r="B10" s="134" t="s">
        <v>62</v>
      </c>
      <c r="C10" s="29"/>
      <c r="D10" s="4"/>
      <c r="E10" s="30"/>
      <c r="F10" s="4"/>
      <c r="G10" s="47"/>
      <c r="H10" s="31"/>
      <c r="I10" s="28"/>
      <c r="J10" s="32"/>
      <c r="K10" s="28"/>
    </row>
    <row r="11" spans="1:24" ht="16.5" customHeight="1">
      <c r="A11" s="5" t="s">
        <v>1</v>
      </c>
      <c r="B11" s="134"/>
      <c r="C11" s="29"/>
      <c r="D11" s="4"/>
      <c r="E11" s="30"/>
      <c r="F11" s="4"/>
      <c r="G11" s="54"/>
      <c r="H11" s="31"/>
      <c r="I11" s="28"/>
      <c r="J11" s="32"/>
      <c r="K11" s="28"/>
    </row>
    <row r="12" spans="1:24" ht="20.25" customHeight="1">
      <c r="A12" s="5" t="s">
        <v>2</v>
      </c>
      <c r="B12" s="134"/>
      <c r="C12" s="33"/>
      <c r="D12" s="4"/>
      <c r="E12" s="34"/>
      <c r="F12" s="4"/>
      <c r="G12" s="47"/>
      <c r="H12" s="35"/>
      <c r="I12" s="28"/>
      <c r="J12" s="32"/>
      <c r="K12" s="28"/>
    </row>
    <row r="13" spans="1:24">
      <c r="A13" s="5" t="s">
        <v>3</v>
      </c>
      <c r="B13" s="134"/>
      <c r="C13" s="33"/>
      <c r="D13" s="4"/>
      <c r="E13" s="34"/>
      <c r="F13" s="4"/>
      <c r="G13" s="55"/>
      <c r="H13" s="35"/>
      <c r="I13" s="28"/>
      <c r="J13" s="32"/>
      <c r="K13" s="28"/>
    </row>
    <row r="14" spans="1:24" ht="32.25" customHeight="1">
      <c r="A14" s="135" t="s">
        <v>64</v>
      </c>
      <c r="B14" s="136"/>
      <c r="C14" s="136"/>
      <c r="D14" s="136"/>
      <c r="E14" s="136"/>
      <c r="F14" s="136"/>
      <c r="G14" s="136"/>
      <c r="H14" s="137"/>
      <c r="I14" s="22">
        <f>SUM(I10:I13)</f>
        <v>0</v>
      </c>
      <c r="J14" s="32" t="s">
        <v>20</v>
      </c>
      <c r="K14" s="22">
        <f>SUM(K10:K13)</f>
        <v>0</v>
      </c>
    </row>
    <row r="15" spans="1:24" ht="36.75" customHeight="1">
      <c r="A15" s="138" t="s">
        <v>28</v>
      </c>
      <c r="B15" s="138"/>
      <c r="C15" s="138"/>
      <c r="D15" s="138"/>
      <c r="E15" s="138"/>
      <c r="F15" s="138"/>
      <c r="G15" s="138"/>
      <c r="H15" s="138"/>
      <c r="I15" s="138"/>
      <c r="J15" s="138"/>
      <c r="K15" s="138"/>
    </row>
    <row r="16" spans="1:24" ht="30">
      <c r="A16" s="36" t="s">
        <v>11</v>
      </c>
      <c r="B16" s="139" t="s">
        <v>12</v>
      </c>
      <c r="C16" s="139"/>
      <c r="D16" s="139"/>
      <c r="E16" s="139"/>
      <c r="F16" s="37" t="s">
        <v>22</v>
      </c>
      <c r="G16" s="37" t="s">
        <v>23</v>
      </c>
      <c r="H16" s="38" t="s">
        <v>24</v>
      </c>
      <c r="I16" s="38" t="s">
        <v>16</v>
      </c>
      <c r="J16" s="39" t="s">
        <v>17</v>
      </c>
      <c r="K16" s="38" t="s">
        <v>18</v>
      </c>
    </row>
    <row r="17" spans="1:11" ht="26.25" customHeight="1">
      <c r="A17" s="11" t="s">
        <v>0</v>
      </c>
      <c r="B17" s="140" t="s">
        <v>57</v>
      </c>
      <c r="C17" s="141"/>
      <c r="D17" s="141"/>
      <c r="E17" s="142"/>
      <c r="F17" s="11" t="s">
        <v>31</v>
      </c>
      <c r="G17" s="52">
        <v>24</v>
      </c>
      <c r="H17" s="40"/>
      <c r="I17" s="41"/>
      <c r="J17" s="42"/>
      <c r="K17" s="41"/>
    </row>
    <row r="18" spans="1:11" ht="24" customHeight="1">
      <c r="A18" s="143" t="s">
        <v>32</v>
      </c>
      <c r="B18" s="143"/>
      <c r="C18" s="143"/>
      <c r="D18" s="143"/>
      <c r="E18" s="143"/>
      <c r="F18" s="143"/>
      <c r="G18" s="143"/>
      <c r="H18" s="143"/>
      <c r="I18" s="13">
        <f>SUM(I17:I17)</f>
        <v>0</v>
      </c>
      <c r="J18" s="12" t="s">
        <v>20</v>
      </c>
      <c r="K18" s="13">
        <f>SUM(K17:K17)</f>
        <v>0</v>
      </c>
    </row>
    <row r="19" spans="1:11" ht="24" customHeight="1">
      <c r="A19" s="127" t="s">
        <v>148</v>
      </c>
      <c r="B19" s="127"/>
      <c r="C19" s="127"/>
      <c r="D19" s="127"/>
      <c r="E19" s="127"/>
      <c r="F19" s="127"/>
      <c r="G19" s="127"/>
      <c r="H19" s="127"/>
      <c r="I19" s="14">
        <f>I7+I14+I18</f>
        <v>0</v>
      </c>
      <c r="J19" s="6" t="s">
        <v>20</v>
      </c>
      <c r="K19" s="14">
        <f>K7+K14+K18</f>
        <v>0</v>
      </c>
    </row>
    <row r="20" spans="1:11" ht="24" customHeight="1">
      <c r="A20" s="122" t="s">
        <v>87</v>
      </c>
      <c r="B20" s="122"/>
      <c r="C20" s="122"/>
      <c r="D20" s="122"/>
      <c r="E20" s="122"/>
      <c r="F20" s="122"/>
      <c r="G20" s="122"/>
      <c r="H20" s="122"/>
      <c r="I20" s="15">
        <f>I19*0.7</f>
        <v>0</v>
      </c>
      <c r="J20" s="6" t="s">
        <v>20</v>
      </c>
      <c r="K20" s="15">
        <f>K19*0.7</f>
        <v>0</v>
      </c>
    </row>
    <row r="21" spans="1:11" ht="24" customHeight="1">
      <c r="A21" s="123" t="s">
        <v>33</v>
      </c>
      <c r="B21" s="123"/>
      <c r="C21" s="123"/>
      <c r="D21" s="123"/>
      <c r="E21" s="123"/>
      <c r="F21" s="123"/>
      <c r="G21" s="123"/>
      <c r="H21" s="123"/>
      <c r="I21" s="15">
        <f>I19*1.2</f>
        <v>0</v>
      </c>
      <c r="J21" s="6" t="s">
        <v>20</v>
      </c>
      <c r="K21" s="15">
        <f>K19*1.2</f>
        <v>0</v>
      </c>
    </row>
    <row r="22" spans="1:11" ht="42.75" customHeight="1">
      <c r="A22" s="124" t="s">
        <v>149</v>
      </c>
      <c r="B22" s="124"/>
      <c r="C22" s="124"/>
      <c r="D22" s="124"/>
      <c r="E22" s="124"/>
      <c r="F22" s="124"/>
      <c r="G22" s="124"/>
      <c r="H22" s="124"/>
      <c r="I22" s="124"/>
      <c r="J22" s="124"/>
      <c r="K22" s="124"/>
    </row>
    <row r="23" spans="1:11" ht="24" customHeight="1">
      <c r="A23" s="106" t="s">
        <v>34</v>
      </c>
      <c r="B23" s="106"/>
      <c r="C23" s="106"/>
      <c r="D23" s="106"/>
      <c r="E23" s="106"/>
      <c r="F23" s="106"/>
      <c r="G23" s="106"/>
      <c r="H23" s="106"/>
      <c r="I23" s="106"/>
      <c r="J23" s="106"/>
      <c r="K23" s="106"/>
    </row>
    <row r="24" spans="1:11" ht="38.25" customHeight="1">
      <c r="A24" s="125" t="s">
        <v>35</v>
      </c>
      <c r="B24" s="125"/>
      <c r="C24" s="125"/>
      <c r="D24" s="125"/>
      <c r="E24" s="125"/>
      <c r="F24" s="126" t="s">
        <v>36</v>
      </c>
      <c r="G24" s="126"/>
      <c r="H24" s="126"/>
      <c r="I24" s="126"/>
      <c r="J24" s="126"/>
      <c r="K24" s="126"/>
    </row>
    <row r="25" spans="1:11" ht="33" customHeight="1">
      <c r="A25" s="4" t="s">
        <v>0</v>
      </c>
      <c r="B25" s="121" t="s">
        <v>37</v>
      </c>
      <c r="C25" s="121"/>
      <c r="D25" s="121"/>
      <c r="E25" s="121"/>
      <c r="F25" s="118"/>
      <c r="G25" s="118"/>
      <c r="H25" s="118"/>
      <c r="I25" s="118"/>
      <c r="J25" s="118"/>
      <c r="K25" s="118"/>
    </row>
    <row r="26" spans="1:11" ht="33" customHeight="1">
      <c r="A26" s="4" t="s">
        <v>1</v>
      </c>
      <c r="B26" s="117" t="s">
        <v>38</v>
      </c>
      <c r="C26" s="117"/>
      <c r="D26" s="117"/>
      <c r="E26" s="117"/>
      <c r="F26" s="118"/>
      <c r="G26" s="118"/>
      <c r="H26" s="118"/>
      <c r="I26" s="118"/>
      <c r="J26" s="118"/>
      <c r="K26" s="118"/>
    </row>
    <row r="27" spans="1:11" ht="33" customHeight="1">
      <c r="A27" s="4" t="s">
        <v>2</v>
      </c>
      <c r="B27" s="117" t="s">
        <v>39</v>
      </c>
      <c r="C27" s="117"/>
      <c r="D27" s="117"/>
      <c r="E27" s="117"/>
      <c r="F27" s="118"/>
      <c r="G27" s="118"/>
      <c r="H27" s="118"/>
      <c r="I27" s="118"/>
      <c r="J27" s="118"/>
      <c r="K27" s="118"/>
    </row>
    <row r="28" spans="1:11" ht="33" customHeight="1">
      <c r="A28" s="4" t="s">
        <v>3</v>
      </c>
      <c r="B28" s="117" t="s">
        <v>86</v>
      </c>
      <c r="C28" s="117"/>
      <c r="D28" s="117"/>
      <c r="E28" s="117"/>
      <c r="F28" s="118"/>
      <c r="G28" s="118"/>
      <c r="H28" s="118"/>
      <c r="I28" s="118"/>
      <c r="J28" s="118"/>
      <c r="K28" s="118"/>
    </row>
    <row r="29" spans="1:11" ht="33" customHeight="1">
      <c r="A29" s="4" t="s">
        <v>4</v>
      </c>
      <c r="B29" s="119" t="s">
        <v>40</v>
      </c>
      <c r="C29" s="119"/>
      <c r="D29" s="119"/>
      <c r="E29" s="119"/>
      <c r="F29" s="120"/>
      <c r="G29" s="120"/>
      <c r="H29" s="120"/>
      <c r="I29" s="120"/>
      <c r="J29" s="120"/>
      <c r="K29" s="120"/>
    </row>
    <row r="30" spans="1:11" ht="36" customHeight="1">
      <c r="A30" s="7" t="s">
        <v>11</v>
      </c>
      <c r="B30" s="106" t="s">
        <v>41</v>
      </c>
      <c r="C30" s="106"/>
      <c r="D30" s="106"/>
      <c r="E30" s="106"/>
      <c r="F30" s="8" t="s">
        <v>42</v>
      </c>
      <c r="G30" s="106" t="s">
        <v>43</v>
      </c>
      <c r="H30" s="106"/>
      <c r="I30" s="106"/>
      <c r="J30" s="106"/>
      <c r="K30" s="106"/>
    </row>
    <row r="31" spans="1:11" ht="57.75" customHeight="1">
      <c r="A31" s="5" t="s">
        <v>0</v>
      </c>
      <c r="B31" s="107" t="s">
        <v>65</v>
      </c>
      <c r="C31" s="108"/>
      <c r="D31" s="108"/>
      <c r="E31" s="108"/>
      <c r="F31" s="43" t="s">
        <v>90</v>
      </c>
      <c r="G31" s="113"/>
      <c r="H31" s="110"/>
      <c r="I31" s="110"/>
      <c r="J31" s="110"/>
      <c r="K31" s="111"/>
    </row>
    <row r="32" spans="1:11" ht="42" customHeight="1">
      <c r="A32" s="5" t="s">
        <v>1</v>
      </c>
      <c r="B32" s="107" t="s">
        <v>66</v>
      </c>
      <c r="C32" s="108"/>
      <c r="D32" s="108"/>
      <c r="E32" s="108"/>
      <c r="F32" s="43" t="s">
        <v>44</v>
      </c>
      <c r="G32" s="114"/>
      <c r="H32" s="115"/>
      <c r="I32" s="115"/>
      <c r="J32" s="115"/>
      <c r="K32" s="116"/>
    </row>
    <row r="33" spans="1:11" ht="39.75" customHeight="1">
      <c r="A33" s="5" t="s">
        <v>2</v>
      </c>
      <c r="B33" s="107" t="s">
        <v>67</v>
      </c>
      <c r="C33" s="108"/>
      <c r="D33" s="108"/>
      <c r="E33" s="108"/>
      <c r="F33" s="43" t="s">
        <v>44</v>
      </c>
      <c r="G33" s="113"/>
      <c r="H33" s="110"/>
      <c r="I33" s="110"/>
      <c r="J33" s="110"/>
      <c r="K33" s="111"/>
    </row>
    <row r="34" spans="1:11" ht="39.75" customHeight="1">
      <c r="A34" s="5" t="s">
        <v>3</v>
      </c>
      <c r="B34" s="107" t="s">
        <v>68</v>
      </c>
      <c r="C34" s="108"/>
      <c r="D34" s="108"/>
      <c r="E34" s="108"/>
      <c r="F34" s="43" t="s">
        <v>44</v>
      </c>
      <c r="G34" s="113"/>
      <c r="H34" s="110"/>
      <c r="I34" s="110"/>
      <c r="J34" s="110"/>
      <c r="K34" s="111"/>
    </row>
    <row r="35" spans="1:11" ht="39.75" customHeight="1">
      <c r="A35" s="5" t="s">
        <v>4</v>
      </c>
      <c r="B35" s="107" t="s">
        <v>69</v>
      </c>
      <c r="C35" s="108"/>
      <c r="D35" s="108"/>
      <c r="E35" s="108"/>
      <c r="F35" s="43" t="s">
        <v>44</v>
      </c>
      <c r="G35" s="109"/>
      <c r="H35" s="110"/>
      <c r="I35" s="110"/>
      <c r="J35" s="110"/>
      <c r="K35" s="111"/>
    </row>
    <row r="36" spans="1:11" ht="39.75" customHeight="1">
      <c r="A36" s="5" t="s">
        <v>5</v>
      </c>
      <c r="B36" s="107" t="s">
        <v>70</v>
      </c>
      <c r="C36" s="108"/>
      <c r="D36" s="108"/>
      <c r="E36" s="108"/>
      <c r="F36" s="43" t="s">
        <v>44</v>
      </c>
      <c r="G36" s="109"/>
      <c r="H36" s="110"/>
      <c r="I36" s="110"/>
      <c r="J36" s="110"/>
      <c r="K36" s="111"/>
    </row>
    <row r="37" spans="1:11" ht="39.75" customHeight="1">
      <c r="A37" s="5" t="s">
        <v>6</v>
      </c>
      <c r="B37" s="107" t="s">
        <v>71</v>
      </c>
      <c r="C37" s="108"/>
      <c r="D37" s="108"/>
      <c r="E37" s="108"/>
      <c r="F37" s="43" t="s">
        <v>44</v>
      </c>
      <c r="G37" s="109"/>
      <c r="H37" s="110"/>
      <c r="I37" s="110"/>
      <c r="J37" s="110"/>
      <c r="K37" s="111"/>
    </row>
    <row r="38" spans="1:11" ht="51.75" customHeight="1">
      <c r="A38" s="5" t="s">
        <v>7</v>
      </c>
      <c r="B38" s="107" t="s">
        <v>72</v>
      </c>
      <c r="C38" s="108"/>
      <c r="D38" s="108"/>
      <c r="E38" s="108"/>
      <c r="F38" s="43" t="s">
        <v>44</v>
      </c>
      <c r="G38" s="113"/>
      <c r="H38" s="110"/>
      <c r="I38" s="110"/>
      <c r="J38" s="110"/>
      <c r="K38" s="111"/>
    </row>
    <row r="39" spans="1:11" ht="39.75" customHeight="1">
      <c r="A39" s="5" t="s">
        <v>8</v>
      </c>
      <c r="B39" s="107" t="s">
        <v>73</v>
      </c>
      <c r="C39" s="108"/>
      <c r="D39" s="108"/>
      <c r="E39" s="108"/>
      <c r="F39" s="43" t="s">
        <v>44</v>
      </c>
      <c r="G39" s="109"/>
      <c r="H39" s="110"/>
      <c r="I39" s="110"/>
      <c r="J39" s="110"/>
      <c r="K39" s="111"/>
    </row>
    <row r="40" spans="1:11" ht="39.75" customHeight="1">
      <c r="A40" s="5" t="s">
        <v>9</v>
      </c>
      <c r="B40" s="107" t="s">
        <v>74</v>
      </c>
      <c r="C40" s="108"/>
      <c r="D40" s="108"/>
      <c r="E40" s="108"/>
      <c r="F40" s="43" t="s">
        <v>44</v>
      </c>
      <c r="G40" s="109"/>
      <c r="H40" s="110"/>
      <c r="I40" s="110"/>
      <c r="J40" s="110"/>
      <c r="K40" s="111"/>
    </row>
    <row r="41" spans="1:11" ht="39.75" customHeight="1">
      <c r="A41" s="5" t="s">
        <v>10</v>
      </c>
      <c r="B41" s="107" t="s">
        <v>75</v>
      </c>
      <c r="C41" s="108"/>
      <c r="D41" s="108"/>
      <c r="E41" s="108"/>
      <c r="F41" s="43" t="s">
        <v>44</v>
      </c>
      <c r="G41" s="109"/>
      <c r="H41" s="110"/>
      <c r="I41" s="110"/>
      <c r="J41" s="110"/>
      <c r="K41" s="111"/>
    </row>
    <row r="42" spans="1:11" ht="39.75" customHeight="1">
      <c r="A42" s="5" t="s">
        <v>25</v>
      </c>
      <c r="B42" s="107" t="s">
        <v>76</v>
      </c>
      <c r="C42" s="108"/>
      <c r="D42" s="108"/>
      <c r="E42" s="108"/>
      <c r="F42" s="43" t="s">
        <v>44</v>
      </c>
      <c r="G42" s="113"/>
      <c r="H42" s="110"/>
      <c r="I42" s="110"/>
      <c r="J42" s="110"/>
      <c r="K42" s="111"/>
    </row>
    <row r="43" spans="1:11" ht="39.75" customHeight="1">
      <c r="A43" s="5" t="s">
        <v>26</v>
      </c>
      <c r="B43" s="107" t="s">
        <v>77</v>
      </c>
      <c r="C43" s="108"/>
      <c r="D43" s="108"/>
      <c r="E43" s="108"/>
      <c r="F43" s="43" t="s">
        <v>44</v>
      </c>
      <c r="G43" s="113"/>
      <c r="H43" s="110"/>
      <c r="I43" s="110"/>
      <c r="J43" s="110"/>
      <c r="K43" s="111"/>
    </row>
    <row r="44" spans="1:11" ht="39.75" customHeight="1">
      <c r="A44" s="5" t="s">
        <v>27</v>
      </c>
      <c r="B44" s="107" t="s">
        <v>78</v>
      </c>
      <c r="C44" s="108"/>
      <c r="D44" s="108"/>
      <c r="E44" s="108"/>
      <c r="F44" s="43" t="s">
        <v>44</v>
      </c>
      <c r="G44" s="113"/>
      <c r="H44" s="110"/>
      <c r="I44" s="110"/>
      <c r="J44" s="110"/>
      <c r="K44" s="111"/>
    </row>
    <row r="45" spans="1:11" ht="39.75" customHeight="1">
      <c r="A45" s="5" t="s">
        <v>29</v>
      </c>
      <c r="B45" s="107" t="s">
        <v>79</v>
      </c>
      <c r="C45" s="108"/>
      <c r="D45" s="108"/>
      <c r="E45" s="108"/>
      <c r="F45" s="43" t="s">
        <v>44</v>
      </c>
      <c r="G45" s="113"/>
      <c r="H45" s="110"/>
      <c r="I45" s="110"/>
      <c r="J45" s="110"/>
      <c r="K45" s="111"/>
    </row>
    <row r="46" spans="1:11" ht="39.75" customHeight="1">
      <c r="A46" s="5" t="s">
        <v>30</v>
      </c>
      <c r="B46" s="107" t="s">
        <v>80</v>
      </c>
      <c r="C46" s="108"/>
      <c r="D46" s="108"/>
      <c r="E46" s="108"/>
      <c r="F46" s="43" t="s">
        <v>44</v>
      </c>
      <c r="G46" s="109"/>
      <c r="H46" s="110"/>
      <c r="I46" s="110"/>
      <c r="J46" s="110"/>
      <c r="K46" s="111"/>
    </row>
    <row r="47" spans="1:11" ht="30" customHeight="1">
      <c r="A47" s="7" t="s">
        <v>11</v>
      </c>
      <c r="B47" s="106" t="s">
        <v>45</v>
      </c>
      <c r="C47" s="106"/>
      <c r="D47" s="106"/>
      <c r="E47" s="106"/>
      <c r="F47" s="8" t="s">
        <v>42</v>
      </c>
      <c r="G47" s="106" t="s">
        <v>43</v>
      </c>
      <c r="H47" s="106"/>
      <c r="I47" s="106"/>
      <c r="J47" s="106"/>
      <c r="K47" s="106"/>
    </row>
    <row r="48" spans="1:11" ht="38.25" customHeight="1">
      <c r="A48" s="9" t="s">
        <v>0</v>
      </c>
      <c r="B48" s="112" t="s">
        <v>81</v>
      </c>
      <c r="C48" s="112"/>
      <c r="D48" s="112"/>
      <c r="E48" s="112"/>
      <c r="F48" s="16" t="s">
        <v>44</v>
      </c>
      <c r="G48" s="112"/>
      <c r="H48" s="112"/>
      <c r="I48" s="112"/>
      <c r="J48" s="112"/>
      <c r="K48" s="112"/>
    </row>
    <row r="49" spans="1:11" ht="33" customHeight="1">
      <c r="A49" s="7" t="s">
        <v>11</v>
      </c>
      <c r="B49" s="106" t="s">
        <v>46</v>
      </c>
      <c r="C49" s="106"/>
      <c r="D49" s="106"/>
      <c r="E49" s="106"/>
      <c r="F49" s="8" t="s">
        <v>42</v>
      </c>
      <c r="G49" s="106" t="s">
        <v>43</v>
      </c>
      <c r="H49" s="106"/>
      <c r="I49" s="106"/>
      <c r="J49" s="106"/>
      <c r="K49" s="106"/>
    </row>
    <row r="50" spans="1:11" ht="53.25" customHeight="1">
      <c r="A50" s="5" t="s">
        <v>0</v>
      </c>
      <c r="B50" s="96" t="s">
        <v>82</v>
      </c>
      <c r="C50" s="97"/>
      <c r="D50" s="97"/>
      <c r="E50" s="98"/>
      <c r="F50" s="44" t="s">
        <v>44</v>
      </c>
      <c r="G50" s="99"/>
      <c r="H50" s="100"/>
      <c r="I50" s="100"/>
      <c r="J50" s="100"/>
      <c r="K50" s="101"/>
    </row>
    <row r="51" spans="1:11" ht="65.25" customHeight="1">
      <c r="A51" s="5" t="s">
        <v>1</v>
      </c>
      <c r="B51" s="96" t="s">
        <v>83</v>
      </c>
      <c r="C51" s="97"/>
      <c r="D51" s="97"/>
      <c r="E51" s="98"/>
      <c r="F51" s="44" t="s">
        <v>44</v>
      </c>
      <c r="G51" s="99"/>
      <c r="H51" s="100"/>
      <c r="I51" s="100"/>
      <c r="J51" s="100"/>
      <c r="K51" s="101"/>
    </row>
    <row r="52" spans="1:11" ht="32.25" customHeight="1">
      <c r="A52" s="5" t="s">
        <v>2</v>
      </c>
      <c r="B52" s="96" t="s">
        <v>84</v>
      </c>
      <c r="C52" s="97"/>
      <c r="D52" s="97"/>
      <c r="E52" s="98"/>
      <c r="F52" s="44" t="s">
        <v>44</v>
      </c>
      <c r="G52" s="99"/>
      <c r="H52" s="100"/>
      <c r="I52" s="100"/>
      <c r="J52" s="100"/>
      <c r="K52" s="101"/>
    </row>
    <row r="53" spans="1:11" ht="33" customHeight="1">
      <c r="A53" s="5" t="s">
        <v>3</v>
      </c>
      <c r="B53" s="96" t="s">
        <v>58</v>
      </c>
      <c r="C53" s="97"/>
      <c r="D53" s="97"/>
      <c r="E53" s="98"/>
      <c r="F53" s="43" t="s">
        <v>44</v>
      </c>
      <c r="G53" s="99"/>
      <c r="H53" s="100"/>
      <c r="I53" s="100"/>
      <c r="J53" s="100"/>
      <c r="K53" s="101"/>
    </row>
    <row r="54" spans="1:11" ht="26.25" customHeight="1">
      <c r="A54" s="7" t="s">
        <v>11</v>
      </c>
      <c r="B54" s="102" t="s">
        <v>47</v>
      </c>
      <c r="C54" s="102"/>
      <c r="D54" s="102"/>
      <c r="E54" s="102"/>
      <c r="F54" s="10" t="s">
        <v>48</v>
      </c>
      <c r="G54" s="103" t="s">
        <v>49</v>
      </c>
      <c r="H54" s="104"/>
      <c r="I54" s="104"/>
      <c r="J54" s="104"/>
      <c r="K54" s="105"/>
    </row>
    <row r="55" spans="1:11" ht="48" customHeight="1">
      <c r="A55" s="11" t="s">
        <v>0</v>
      </c>
      <c r="B55" s="92" t="s">
        <v>50</v>
      </c>
      <c r="C55" s="92"/>
      <c r="D55" s="92"/>
      <c r="E55" s="92"/>
      <c r="F55" s="11" t="s">
        <v>44</v>
      </c>
      <c r="G55" s="93"/>
      <c r="H55" s="93"/>
      <c r="I55" s="93"/>
      <c r="J55" s="93"/>
      <c r="K55" s="93"/>
    </row>
    <row r="56" spans="1:11" ht="48" customHeight="1">
      <c r="A56" s="11" t="s">
        <v>1</v>
      </c>
      <c r="B56" s="94" t="s">
        <v>51</v>
      </c>
      <c r="C56" s="94"/>
      <c r="D56" s="94"/>
      <c r="E56" s="94"/>
      <c r="F56" s="9" t="s">
        <v>44</v>
      </c>
      <c r="G56" s="95"/>
      <c r="H56" s="95"/>
      <c r="I56" s="95"/>
      <c r="J56" s="95"/>
      <c r="K56" s="95"/>
    </row>
    <row r="57" spans="1:11">
      <c r="A57" s="45"/>
    </row>
  </sheetData>
  <mergeCells count="82">
    <mergeCell ref="A19:H19"/>
    <mergeCell ref="A1:K1"/>
    <mergeCell ref="A2:K2"/>
    <mergeCell ref="A3:K3"/>
    <mergeCell ref="A7:H7"/>
    <mergeCell ref="A8:K8"/>
    <mergeCell ref="B10:B13"/>
    <mergeCell ref="A14:H14"/>
    <mergeCell ref="A15:K15"/>
    <mergeCell ref="B16:E16"/>
    <mergeCell ref="B17:E17"/>
    <mergeCell ref="A18:H18"/>
    <mergeCell ref="A20:H20"/>
    <mergeCell ref="A21:H21"/>
    <mergeCell ref="A22:K22"/>
    <mergeCell ref="A23:K23"/>
    <mergeCell ref="A24:E24"/>
    <mergeCell ref="F24:K24"/>
    <mergeCell ref="B25:E25"/>
    <mergeCell ref="F25:K25"/>
    <mergeCell ref="B26:E26"/>
    <mergeCell ref="F26:K26"/>
    <mergeCell ref="B27:E27"/>
    <mergeCell ref="F27:K27"/>
    <mergeCell ref="B28:E28"/>
    <mergeCell ref="F28:K28"/>
    <mergeCell ref="B29:E29"/>
    <mergeCell ref="F29:K29"/>
    <mergeCell ref="B30:E30"/>
    <mergeCell ref="G30:K30"/>
    <mergeCell ref="B31:E31"/>
    <mergeCell ref="G31:K31"/>
    <mergeCell ref="B32:E32"/>
    <mergeCell ref="G32:K32"/>
    <mergeCell ref="B33:E33"/>
    <mergeCell ref="G33:K33"/>
    <mergeCell ref="B34:E34"/>
    <mergeCell ref="G34:K34"/>
    <mergeCell ref="B35:E35"/>
    <mergeCell ref="G35:K35"/>
    <mergeCell ref="B36:E36"/>
    <mergeCell ref="G36:K36"/>
    <mergeCell ref="B37:E37"/>
    <mergeCell ref="G37:K37"/>
    <mergeCell ref="B38:E38"/>
    <mergeCell ref="G38:K38"/>
    <mergeCell ref="B39:E39"/>
    <mergeCell ref="G39:K39"/>
    <mergeCell ref="B40:E40"/>
    <mergeCell ref="G40:K40"/>
    <mergeCell ref="B41:E41"/>
    <mergeCell ref="G41:K41"/>
    <mergeCell ref="B42:E42"/>
    <mergeCell ref="G42:K42"/>
    <mergeCell ref="B43:E43"/>
    <mergeCell ref="G43:K43"/>
    <mergeCell ref="B44:E44"/>
    <mergeCell ref="G44:K44"/>
    <mergeCell ref="B45:E45"/>
    <mergeCell ref="G45:K45"/>
    <mergeCell ref="B46:E46"/>
    <mergeCell ref="G46:K46"/>
    <mergeCell ref="B47:E47"/>
    <mergeCell ref="G47:K47"/>
    <mergeCell ref="B48:E48"/>
    <mergeCell ref="G48:K48"/>
    <mergeCell ref="B49:E49"/>
    <mergeCell ref="G49:K49"/>
    <mergeCell ref="B50:E50"/>
    <mergeCell ref="G50:K50"/>
    <mergeCell ref="B51:E51"/>
    <mergeCell ref="G51:K51"/>
    <mergeCell ref="B55:E55"/>
    <mergeCell ref="G55:K55"/>
    <mergeCell ref="B56:E56"/>
    <mergeCell ref="G56:K56"/>
    <mergeCell ref="B52:E52"/>
    <mergeCell ref="G52:K52"/>
    <mergeCell ref="B53:E53"/>
    <mergeCell ref="G53:K53"/>
    <mergeCell ref="B54:E54"/>
    <mergeCell ref="G54:K54"/>
  </mergeCells>
  <pageMargins left="0.25" right="0.25" top="0.75" bottom="0.75" header="0.3" footer="0.3"/>
  <pageSetup paperSize="9" scale="50" fitToHeight="0" orientation="landscape" r:id="rId1"/>
  <rowBreaks count="1" manualBreakCount="1">
    <brk id="48" max="10" man="1"/>
  </rowBreaks>
</worksheet>
</file>

<file path=xl/worksheets/sheet2.xml><?xml version="1.0" encoding="utf-8"?>
<worksheet xmlns="http://schemas.openxmlformats.org/spreadsheetml/2006/main" xmlns:r="http://schemas.openxmlformats.org/officeDocument/2006/relationships">
  <sheetPr>
    <tabColor rgb="FFFF0000"/>
    <pageSetUpPr fitToPage="1"/>
  </sheetPr>
  <dimension ref="A1:P52"/>
  <sheetViews>
    <sheetView tabSelected="1" view="pageBreakPreview" zoomScale="75" zoomScaleNormal="75" zoomScaleSheetLayoutView="75" workbookViewId="0">
      <selection activeCell="A14" sqref="A14:H14"/>
    </sheetView>
  </sheetViews>
  <sheetFormatPr defaultRowHeight="15"/>
  <cols>
    <col min="1" max="1" width="5.7109375" style="81" customWidth="1"/>
    <col min="2" max="2" width="29.7109375" style="81" customWidth="1"/>
    <col min="3" max="3" width="20.5703125" style="81" customWidth="1"/>
    <col min="4" max="4" width="15.5703125" style="81" customWidth="1"/>
    <col min="5" max="5" width="33.7109375" style="81" customWidth="1"/>
    <col min="6" max="6" width="70.7109375" style="81" customWidth="1"/>
    <col min="7" max="7" width="22.28515625" style="81" customWidth="1"/>
    <col min="8" max="8" width="21.140625" style="81" customWidth="1"/>
    <col min="9" max="9" width="12.140625" style="81" bestFit="1" customWidth="1"/>
    <col min="10" max="10" width="21" style="81" customWidth="1"/>
    <col min="11" max="11" width="18.85546875" style="81" bestFit="1" customWidth="1"/>
    <col min="12" max="12" width="23.85546875" style="81" customWidth="1"/>
    <col min="13" max="13" width="9.140625" style="81"/>
    <col min="14" max="14" width="28.42578125" style="81" customWidth="1"/>
    <col min="15" max="15" width="19.42578125" style="81" customWidth="1"/>
    <col min="16" max="16" width="20" style="81" customWidth="1"/>
  </cols>
  <sheetData>
    <row r="1" spans="1:16" ht="29.25" customHeight="1">
      <c r="A1" s="146" t="s">
        <v>150</v>
      </c>
      <c r="B1" s="146"/>
      <c r="C1" s="146"/>
      <c r="D1" s="146"/>
      <c r="E1" s="146"/>
      <c r="F1" s="146"/>
      <c r="G1" s="146"/>
      <c r="H1" s="146"/>
      <c r="I1" s="146"/>
      <c r="J1" s="146"/>
      <c r="K1" s="146"/>
      <c r="L1" s="146"/>
      <c r="M1" s="146"/>
      <c r="N1" s="146"/>
      <c r="O1" s="146"/>
      <c r="P1" s="146"/>
    </row>
    <row r="2" spans="1:16" ht="29.25" customHeight="1">
      <c r="A2" s="147" t="s">
        <v>151</v>
      </c>
      <c r="B2" s="147"/>
      <c r="C2" s="147"/>
      <c r="D2" s="147"/>
      <c r="E2" s="147"/>
      <c r="F2" s="147"/>
      <c r="G2" s="147"/>
      <c r="H2" s="147"/>
      <c r="I2" s="147"/>
      <c r="J2" s="147"/>
      <c r="K2" s="147"/>
      <c r="L2" s="147"/>
      <c r="M2" s="147"/>
      <c r="N2" s="147"/>
      <c r="O2" s="147"/>
      <c r="P2" s="147"/>
    </row>
    <row r="3" spans="1:16" ht="29.25" customHeight="1">
      <c r="A3" s="134" t="s">
        <v>152</v>
      </c>
      <c r="B3" s="134"/>
      <c r="C3" s="134"/>
      <c r="D3" s="134"/>
      <c r="E3" s="134"/>
      <c r="F3" s="134"/>
      <c r="G3" s="134"/>
      <c r="H3" s="134"/>
      <c r="I3" s="134"/>
      <c r="J3" s="134"/>
      <c r="K3" s="134"/>
      <c r="L3" s="134"/>
      <c r="M3" s="134"/>
      <c r="N3" s="134"/>
      <c r="O3" s="134"/>
      <c r="P3" s="134"/>
    </row>
    <row r="4" spans="1:16" ht="90" customHeight="1">
      <c r="A4" s="48" t="s">
        <v>11</v>
      </c>
      <c r="B4" s="65" t="s">
        <v>91</v>
      </c>
      <c r="C4" s="48" t="s">
        <v>92</v>
      </c>
      <c r="D4" s="48" t="s">
        <v>85</v>
      </c>
      <c r="E4" s="48" t="s">
        <v>93</v>
      </c>
      <c r="F4" s="64" t="s">
        <v>94</v>
      </c>
      <c r="G4" s="48" t="s">
        <v>95</v>
      </c>
      <c r="H4" s="65" t="s">
        <v>96</v>
      </c>
      <c r="I4" s="64" t="s">
        <v>19</v>
      </c>
      <c r="J4" s="48" t="s">
        <v>13</v>
      </c>
      <c r="K4" s="48" t="s">
        <v>97</v>
      </c>
      <c r="L4" s="66" t="s">
        <v>98</v>
      </c>
      <c r="M4" s="48" t="s">
        <v>17</v>
      </c>
      <c r="N4" s="48" t="s">
        <v>99</v>
      </c>
      <c r="O4" s="48" t="s">
        <v>100</v>
      </c>
      <c r="P4" s="48" t="s">
        <v>101</v>
      </c>
    </row>
    <row r="5" spans="1:16">
      <c r="A5" s="67" t="s">
        <v>0</v>
      </c>
      <c r="B5" s="67" t="s">
        <v>1</v>
      </c>
      <c r="C5" s="67" t="s">
        <v>2</v>
      </c>
      <c r="D5" s="67" t="s">
        <v>3</v>
      </c>
      <c r="E5" s="67" t="s">
        <v>4</v>
      </c>
      <c r="F5" s="67" t="s">
        <v>5</v>
      </c>
      <c r="G5" s="67" t="s">
        <v>6</v>
      </c>
      <c r="H5" s="67" t="s">
        <v>7</v>
      </c>
      <c r="I5" s="67" t="s">
        <v>8</v>
      </c>
      <c r="J5" s="67" t="s">
        <v>9</v>
      </c>
      <c r="K5" s="67" t="s">
        <v>10</v>
      </c>
      <c r="L5" s="67" t="s">
        <v>25</v>
      </c>
      <c r="M5" s="67" t="s">
        <v>26</v>
      </c>
      <c r="N5" s="67" t="s">
        <v>27</v>
      </c>
      <c r="O5" s="67" t="s">
        <v>29</v>
      </c>
      <c r="P5" s="67" t="s">
        <v>30</v>
      </c>
    </row>
    <row r="6" spans="1:16" s="49" customFormat="1" ht="75.75" customHeight="1">
      <c r="A6" s="68" t="s">
        <v>0</v>
      </c>
      <c r="B6" s="85" t="s">
        <v>102</v>
      </c>
      <c r="C6" s="65" t="s">
        <v>103</v>
      </c>
      <c r="D6" s="84" t="s">
        <v>63</v>
      </c>
      <c r="E6" s="91">
        <v>2600</v>
      </c>
      <c r="F6" s="51" t="s">
        <v>104</v>
      </c>
      <c r="G6" s="88"/>
      <c r="H6" s="69"/>
      <c r="I6" s="67"/>
      <c r="J6" s="48"/>
      <c r="K6" s="70"/>
      <c r="L6" s="71"/>
      <c r="M6" s="72"/>
      <c r="N6" s="73"/>
      <c r="O6" s="74">
        <f>ROUND(H6*L6,2)</f>
        <v>0</v>
      </c>
      <c r="P6" s="73">
        <f>ROUND((M6*O6)+O6,2)</f>
        <v>0</v>
      </c>
    </row>
    <row r="7" spans="1:16" s="49" customFormat="1" ht="69" customHeight="1">
      <c r="A7" s="68" t="s">
        <v>1</v>
      </c>
      <c r="B7" s="85" t="s">
        <v>105</v>
      </c>
      <c r="C7" s="65" t="s">
        <v>106</v>
      </c>
      <c r="D7" s="84" t="s">
        <v>63</v>
      </c>
      <c r="E7" s="90">
        <v>45</v>
      </c>
      <c r="F7" s="75" t="s">
        <v>107</v>
      </c>
      <c r="G7" s="88"/>
      <c r="H7" s="69"/>
      <c r="I7" s="67"/>
      <c r="J7" s="48"/>
      <c r="K7" s="70"/>
      <c r="L7" s="71"/>
      <c r="M7" s="72"/>
      <c r="N7" s="73"/>
      <c r="O7" s="74">
        <f>ROUND(H7*L7,2)</f>
        <v>0</v>
      </c>
      <c r="P7" s="73">
        <f>ROUND((M7*O7)+O7,2)</f>
        <v>0</v>
      </c>
    </row>
    <row r="8" spans="1:16" s="49" customFormat="1" ht="67.5" customHeight="1">
      <c r="A8" s="68" t="s">
        <v>2</v>
      </c>
      <c r="B8" s="85" t="s">
        <v>108</v>
      </c>
      <c r="C8" s="65" t="s">
        <v>103</v>
      </c>
      <c r="D8" s="76" t="s">
        <v>63</v>
      </c>
      <c r="E8" s="90">
        <v>107</v>
      </c>
      <c r="F8" s="83" t="s">
        <v>109</v>
      </c>
      <c r="G8" s="89"/>
      <c r="H8" s="69"/>
      <c r="I8" s="84"/>
      <c r="J8" s="84"/>
      <c r="K8" s="77"/>
      <c r="L8" s="78"/>
      <c r="M8" s="72"/>
      <c r="N8" s="73"/>
      <c r="O8" s="74">
        <f>ROUND(H8*L8,2)</f>
        <v>0</v>
      </c>
      <c r="P8" s="79">
        <f>ROUND((O8*M8)+O8,2)</f>
        <v>0</v>
      </c>
    </row>
    <row r="9" spans="1:16" s="49" customFormat="1" ht="57.75" customHeight="1">
      <c r="A9" s="68" t="s">
        <v>3</v>
      </c>
      <c r="B9" s="87" t="s">
        <v>144</v>
      </c>
      <c r="C9" s="65" t="s">
        <v>106</v>
      </c>
      <c r="D9" s="76" t="s">
        <v>63</v>
      </c>
      <c r="E9" s="90">
        <v>25</v>
      </c>
      <c r="F9" s="85" t="s">
        <v>145</v>
      </c>
      <c r="G9" s="89"/>
      <c r="H9" s="69"/>
      <c r="I9" s="84"/>
      <c r="J9" s="84"/>
      <c r="K9" s="77"/>
      <c r="L9" s="86"/>
      <c r="M9" s="72"/>
      <c r="N9" s="73"/>
      <c r="O9" s="74">
        <f>ROUND(H9*L9,2)</f>
        <v>0</v>
      </c>
      <c r="P9" s="79">
        <f>ROUND((O9*M9)+O9,2)</f>
        <v>0</v>
      </c>
    </row>
    <row r="10" spans="1:16" ht="21.75" customHeight="1">
      <c r="A10" s="144" t="s">
        <v>153</v>
      </c>
      <c r="B10" s="144"/>
      <c r="C10" s="144"/>
      <c r="D10" s="144"/>
      <c r="E10" s="144"/>
      <c r="F10" s="144"/>
      <c r="G10" s="144"/>
      <c r="H10" s="144"/>
      <c r="I10" s="144"/>
      <c r="J10" s="144"/>
      <c r="K10" s="144"/>
      <c r="L10" s="144"/>
      <c r="M10" s="144"/>
      <c r="N10" s="144"/>
      <c r="O10" s="80">
        <f>SUM(O6:O9)</f>
        <v>0</v>
      </c>
      <c r="P10" s="80">
        <f>SUM(P6:P9)</f>
        <v>0</v>
      </c>
    </row>
    <row r="11" spans="1:16" ht="21.75" customHeight="1">
      <c r="A11" s="145" t="s">
        <v>87</v>
      </c>
      <c r="B11" s="145"/>
      <c r="C11" s="145"/>
      <c r="D11" s="145"/>
      <c r="E11" s="145"/>
      <c r="F11" s="145"/>
      <c r="G11" s="145"/>
      <c r="H11" s="145"/>
      <c r="I11" s="145"/>
      <c r="J11" s="145"/>
      <c r="K11" s="145"/>
      <c r="L11" s="145"/>
      <c r="M11" s="145"/>
      <c r="N11" s="145"/>
      <c r="O11" s="73">
        <f>O10*(70/100)</f>
        <v>0</v>
      </c>
      <c r="P11" s="73">
        <f>P10*(70/100)</f>
        <v>0</v>
      </c>
    </row>
    <row r="12" spans="1:16" ht="21.75" customHeight="1">
      <c r="A12" s="148" t="s">
        <v>33</v>
      </c>
      <c r="B12" s="148"/>
      <c r="C12" s="148"/>
      <c r="D12" s="148"/>
      <c r="E12" s="148"/>
      <c r="F12" s="148"/>
      <c r="G12" s="148"/>
      <c r="H12" s="148"/>
      <c r="I12" s="148"/>
      <c r="J12" s="148"/>
      <c r="K12" s="148"/>
      <c r="L12" s="148"/>
      <c r="M12" s="148"/>
      <c r="N12" s="148"/>
      <c r="O12" s="73">
        <f>O10*1.2</f>
        <v>0</v>
      </c>
      <c r="P12" s="73">
        <f>P10*1.2</f>
        <v>0</v>
      </c>
    </row>
    <row r="13" spans="1:16" ht="33.75" customHeight="1">
      <c r="A13" s="149" t="s">
        <v>110</v>
      </c>
      <c r="B13" s="150"/>
      <c r="C13" s="150"/>
      <c r="D13" s="150"/>
      <c r="E13" s="150"/>
      <c r="F13" s="150"/>
      <c r="G13" s="150"/>
      <c r="H13" s="150"/>
      <c r="I13" s="150"/>
      <c r="J13" s="150"/>
      <c r="K13" s="150"/>
      <c r="L13" s="150"/>
      <c r="M13" s="150"/>
      <c r="N13" s="150"/>
      <c r="O13" s="150"/>
      <c r="P13" s="151"/>
    </row>
    <row r="14" spans="1:16" ht="33.75" customHeight="1">
      <c r="A14" s="152" t="s">
        <v>154</v>
      </c>
      <c r="B14" s="153"/>
      <c r="C14" s="153"/>
      <c r="D14" s="153"/>
      <c r="E14" s="153"/>
      <c r="F14" s="153"/>
      <c r="G14" s="153"/>
      <c r="H14" s="154"/>
      <c r="I14" s="155" t="s">
        <v>111</v>
      </c>
      <c r="J14" s="155"/>
      <c r="K14" s="155"/>
      <c r="L14" s="155" t="s">
        <v>43</v>
      </c>
      <c r="M14" s="155"/>
      <c r="N14" s="155"/>
      <c r="O14" s="155"/>
      <c r="P14" s="155"/>
    </row>
    <row r="15" spans="1:16" ht="33.75" customHeight="1">
      <c r="A15" s="156" t="s">
        <v>112</v>
      </c>
      <c r="B15" s="157"/>
      <c r="C15" s="157"/>
      <c r="D15" s="157"/>
      <c r="E15" s="157"/>
      <c r="F15" s="157"/>
      <c r="G15" s="157"/>
      <c r="H15" s="157"/>
      <c r="I15" s="157"/>
      <c r="J15" s="157"/>
      <c r="K15" s="157"/>
      <c r="L15" s="157"/>
      <c r="M15" s="157"/>
      <c r="N15" s="157"/>
      <c r="O15" s="157"/>
      <c r="P15" s="158"/>
    </row>
    <row r="16" spans="1:16" ht="33.75" customHeight="1">
      <c r="A16" s="61" t="s">
        <v>0</v>
      </c>
      <c r="B16" s="134" t="s">
        <v>113</v>
      </c>
      <c r="C16" s="134"/>
      <c r="D16" s="134"/>
      <c r="E16" s="134"/>
      <c r="F16" s="134"/>
      <c r="G16" s="134"/>
      <c r="H16" s="134"/>
      <c r="I16" s="144" t="s">
        <v>44</v>
      </c>
      <c r="J16" s="144"/>
      <c r="K16" s="144"/>
      <c r="L16" s="145"/>
      <c r="M16" s="145"/>
      <c r="N16" s="145"/>
      <c r="O16" s="145"/>
      <c r="P16" s="145"/>
    </row>
    <row r="17" spans="1:16" ht="33.75" customHeight="1">
      <c r="A17" s="61" t="s">
        <v>1</v>
      </c>
      <c r="B17" s="134" t="s">
        <v>114</v>
      </c>
      <c r="C17" s="134"/>
      <c r="D17" s="134"/>
      <c r="E17" s="134"/>
      <c r="F17" s="134"/>
      <c r="G17" s="134"/>
      <c r="H17" s="134"/>
      <c r="I17" s="144" t="s">
        <v>44</v>
      </c>
      <c r="J17" s="144"/>
      <c r="K17" s="144"/>
      <c r="L17" s="145"/>
      <c r="M17" s="145"/>
      <c r="N17" s="145"/>
      <c r="O17" s="145"/>
      <c r="P17" s="145"/>
    </row>
    <row r="18" spans="1:16" ht="33.75" customHeight="1">
      <c r="A18" s="61" t="s">
        <v>2</v>
      </c>
      <c r="B18" s="159" t="s">
        <v>115</v>
      </c>
      <c r="C18" s="159"/>
      <c r="D18" s="159"/>
      <c r="E18" s="159"/>
      <c r="F18" s="159"/>
      <c r="G18" s="159"/>
      <c r="H18" s="159"/>
      <c r="I18" s="144" t="s">
        <v>44</v>
      </c>
      <c r="J18" s="144"/>
      <c r="K18" s="144"/>
      <c r="L18" s="145"/>
      <c r="M18" s="145"/>
      <c r="N18" s="145"/>
      <c r="O18" s="145"/>
      <c r="P18" s="145"/>
    </row>
    <row r="19" spans="1:16" ht="33.75" customHeight="1">
      <c r="A19" s="61" t="s">
        <v>3</v>
      </c>
      <c r="B19" s="134" t="s">
        <v>116</v>
      </c>
      <c r="C19" s="134"/>
      <c r="D19" s="134"/>
      <c r="E19" s="134"/>
      <c r="F19" s="134"/>
      <c r="G19" s="134"/>
      <c r="H19" s="134"/>
      <c r="I19" s="144" t="s">
        <v>44</v>
      </c>
      <c r="J19" s="144"/>
      <c r="K19" s="144"/>
      <c r="L19" s="145"/>
      <c r="M19" s="145"/>
      <c r="N19" s="145"/>
      <c r="O19" s="145"/>
      <c r="P19" s="145"/>
    </row>
    <row r="20" spans="1:16" ht="33.75" customHeight="1">
      <c r="A20" s="61" t="s">
        <v>4</v>
      </c>
      <c r="B20" s="134" t="s">
        <v>117</v>
      </c>
      <c r="C20" s="134"/>
      <c r="D20" s="134"/>
      <c r="E20" s="134"/>
      <c r="F20" s="134"/>
      <c r="G20" s="134"/>
      <c r="H20" s="134"/>
      <c r="I20" s="144" t="s">
        <v>44</v>
      </c>
      <c r="J20" s="144"/>
      <c r="K20" s="144"/>
      <c r="L20" s="145"/>
      <c r="M20" s="145"/>
      <c r="N20" s="145"/>
      <c r="O20" s="145"/>
      <c r="P20" s="145"/>
    </row>
    <row r="21" spans="1:16" ht="33.75" customHeight="1">
      <c r="A21" s="61" t="s">
        <v>5</v>
      </c>
      <c r="B21" s="160" t="s">
        <v>118</v>
      </c>
      <c r="C21" s="160"/>
      <c r="D21" s="160"/>
      <c r="E21" s="160"/>
      <c r="F21" s="160"/>
      <c r="G21" s="160"/>
      <c r="H21" s="160"/>
      <c r="I21" s="144" t="s">
        <v>44</v>
      </c>
      <c r="J21" s="144"/>
      <c r="K21" s="144"/>
      <c r="L21" s="145"/>
      <c r="M21" s="145"/>
      <c r="N21" s="145"/>
      <c r="O21" s="145"/>
      <c r="P21" s="145"/>
    </row>
    <row r="22" spans="1:16" ht="33.75" customHeight="1">
      <c r="A22" s="61" t="s">
        <v>6</v>
      </c>
      <c r="B22" s="159" t="s">
        <v>119</v>
      </c>
      <c r="C22" s="159"/>
      <c r="D22" s="159"/>
      <c r="E22" s="159"/>
      <c r="F22" s="159"/>
      <c r="G22" s="159"/>
      <c r="H22" s="159"/>
      <c r="I22" s="144" t="s">
        <v>44</v>
      </c>
      <c r="J22" s="144"/>
      <c r="K22" s="144"/>
      <c r="L22" s="145"/>
      <c r="M22" s="145"/>
      <c r="N22" s="145"/>
      <c r="O22" s="145"/>
      <c r="P22" s="145"/>
    </row>
    <row r="23" spans="1:16" ht="33.75" customHeight="1">
      <c r="A23" s="61" t="s">
        <v>7</v>
      </c>
      <c r="B23" s="134" t="s">
        <v>120</v>
      </c>
      <c r="C23" s="134"/>
      <c r="D23" s="134"/>
      <c r="E23" s="134"/>
      <c r="F23" s="134"/>
      <c r="G23" s="134"/>
      <c r="H23" s="134"/>
      <c r="I23" s="144" t="s">
        <v>44</v>
      </c>
      <c r="J23" s="144"/>
      <c r="K23" s="144"/>
      <c r="L23" s="145"/>
      <c r="M23" s="145"/>
      <c r="N23" s="145"/>
      <c r="O23" s="145"/>
      <c r="P23" s="145"/>
    </row>
    <row r="24" spans="1:16" ht="33.75" customHeight="1">
      <c r="A24" s="61" t="s">
        <v>8</v>
      </c>
      <c r="B24" s="159" t="s">
        <v>121</v>
      </c>
      <c r="C24" s="159"/>
      <c r="D24" s="159"/>
      <c r="E24" s="159"/>
      <c r="F24" s="159"/>
      <c r="G24" s="159"/>
      <c r="H24" s="159"/>
      <c r="I24" s="144" t="s">
        <v>44</v>
      </c>
      <c r="J24" s="144"/>
      <c r="K24" s="144"/>
      <c r="L24" s="145"/>
      <c r="M24" s="145"/>
      <c r="N24" s="145"/>
      <c r="O24" s="145"/>
      <c r="P24" s="145"/>
    </row>
    <row r="25" spans="1:16" ht="33.75" customHeight="1">
      <c r="A25" s="61" t="s">
        <v>9</v>
      </c>
      <c r="B25" s="159" t="s">
        <v>122</v>
      </c>
      <c r="C25" s="159"/>
      <c r="D25" s="159"/>
      <c r="E25" s="159"/>
      <c r="F25" s="159"/>
      <c r="G25" s="159"/>
      <c r="H25" s="159"/>
      <c r="I25" s="144" t="s">
        <v>44</v>
      </c>
      <c r="J25" s="144"/>
      <c r="K25" s="144"/>
      <c r="L25" s="145"/>
      <c r="M25" s="145"/>
      <c r="N25" s="145"/>
      <c r="O25" s="145"/>
      <c r="P25" s="145"/>
    </row>
    <row r="26" spans="1:16" ht="33.75" customHeight="1">
      <c r="A26" s="61" t="s">
        <v>10</v>
      </c>
      <c r="B26" s="159" t="s">
        <v>123</v>
      </c>
      <c r="C26" s="159"/>
      <c r="D26" s="159"/>
      <c r="E26" s="159"/>
      <c r="F26" s="159"/>
      <c r="G26" s="159"/>
      <c r="H26" s="159"/>
      <c r="I26" s="144" t="s">
        <v>44</v>
      </c>
      <c r="J26" s="144"/>
      <c r="K26" s="144"/>
      <c r="L26" s="145"/>
      <c r="M26" s="145"/>
      <c r="N26" s="145"/>
      <c r="O26" s="145"/>
      <c r="P26" s="145"/>
    </row>
    <row r="27" spans="1:16" ht="33.75" customHeight="1">
      <c r="A27" s="156" t="s">
        <v>124</v>
      </c>
      <c r="B27" s="157"/>
      <c r="C27" s="157"/>
      <c r="D27" s="157"/>
      <c r="E27" s="157"/>
      <c r="F27" s="157"/>
      <c r="G27" s="157"/>
      <c r="H27" s="157"/>
      <c r="I27" s="157"/>
      <c r="J27" s="157"/>
      <c r="K27" s="157"/>
      <c r="L27" s="157"/>
      <c r="M27" s="157"/>
      <c r="N27" s="157"/>
      <c r="O27" s="157"/>
      <c r="P27" s="158"/>
    </row>
    <row r="28" spans="1:16" ht="33.75" customHeight="1">
      <c r="A28" s="61" t="s">
        <v>0</v>
      </c>
      <c r="B28" s="134" t="s">
        <v>125</v>
      </c>
      <c r="C28" s="134"/>
      <c r="D28" s="134"/>
      <c r="E28" s="134"/>
      <c r="F28" s="134"/>
      <c r="G28" s="134"/>
      <c r="H28" s="134"/>
      <c r="I28" s="144" t="s">
        <v>44</v>
      </c>
      <c r="J28" s="144"/>
      <c r="K28" s="144"/>
      <c r="L28" s="145"/>
      <c r="M28" s="145"/>
      <c r="N28" s="145"/>
      <c r="O28" s="145"/>
      <c r="P28" s="145"/>
    </row>
    <row r="29" spans="1:16" ht="33.75" customHeight="1">
      <c r="A29" s="61" t="s">
        <v>1</v>
      </c>
      <c r="B29" s="134" t="s">
        <v>126</v>
      </c>
      <c r="C29" s="134"/>
      <c r="D29" s="134"/>
      <c r="E29" s="134"/>
      <c r="F29" s="134"/>
      <c r="G29" s="134"/>
      <c r="H29" s="134"/>
      <c r="I29" s="144" t="s">
        <v>44</v>
      </c>
      <c r="J29" s="144"/>
      <c r="K29" s="144"/>
      <c r="L29" s="145"/>
      <c r="M29" s="145"/>
      <c r="N29" s="145"/>
      <c r="O29" s="145"/>
      <c r="P29" s="145"/>
    </row>
    <row r="30" spans="1:16" ht="33.75" customHeight="1">
      <c r="A30" s="61" t="s">
        <v>2</v>
      </c>
      <c r="B30" s="134" t="s">
        <v>127</v>
      </c>
      <c r="C30" s="134"/>
      <c r="D30" s="134"/>
      <c r="E30" s="134"/>
      <c r="F30" s="134"/>
      <c r="G30" s="134"/>
      <c r="H30" s="134"/>
      <c r="I30" s="144" t="s">
        <v>44</v>
      </c>
      <c r="J30" s="144"/>
      <c r="K30" s="144"/>
      <c r="L30" s="145"/>
      <c r="M30" s="145"/>
      <c r="N30" s="145"/>
      <c r="O30" s="145"/>
      <c r="P30" s="145"/>
    </row>
    <row r="31" spans="1:16" ht="33.75" customHeight="1">
      <c r="A31" s="61" t="s">
        <v>3</v>
      </c>
      <c r="B31" s="134" t="s">
        <v>128</v>
      </c>
      <c r="C31" s="134"/>
      <c r="D31" s="134"/>
      <c r="E31" s="134"/>
      <c r="F31" s="134"/>
      <c r="G31" s="134"/>
      <c r="H31" s="134"/>
      <c r="I31" s="144" t="s">
        <v>44</v>
      </c>
      <c r="J31" s="144"/>
      <c r="K31" s="144"/>
      <c r="L31" s="145"/>
      <c r="M31" s="145"/>
      <c r="N31" s="145"/>
      <c r="O31" s="145"/>
      <c r="P31" s="145"/>
    </row>
    <row r="32" spans="1:16" ht="33.75" customHeight="1">
      <c r="A32" s="61" t="s">
        <v>4</v>
      </c>
      <c r="B32" s="134" t="s">
        <v>129</v>
      </c>
      <c r="C32" s="134"/>
      <c r="D32" s="134"/>
      <c r="E32" s="134"/>
      <c r="F32" s="134"/>
      <c r="G32" s="134"/>
      <c r="H32" s="134"/>
      <c r="I32" s="144" t="s">
        <v>44</v>
      </c>
      <c r="J32" s="144"/>
      <c r="K32" s="144"/>
      <c r="L32" s="145"/>
      <c r="M32" s="145"/>
      <c r="N32" s="145"/>
      <c r="O32" s="145"/>
      <c r="P32" s="145"/>
    </row>
    <row r="33" spans="1:16" ht="33.75" customHeight="1">
      <c r="A33" s="61" t="s">
        <v>5</v>
      </c>
      <c r="B33" s="134" t="s">
        <v>130</v>
      </c>
      <c r="C33" s="134"/>
      <c r="D33" s="134"/>
      <c r="E33" s="134"/>
      <c r="F33" s="134"/>
      <c r="G33" s="134"/>
      <c r="H33" s="134"/>
      <c r="I33" s="144" t="s">
        <v>44</v>
      </c>
      <c r="J33" s="144"/>
      <c r="K33" s="144"/>
      <c r="L33" s="145"/>
      <c r="M33" s="145"/>
      <c r="N33" s="145"/>
      <c r="O33" s="145"/>
      <c r="P33" s="145"/>
    </row>
    <row r="34" spans="1:16" ht="33.75" customHeight="1">
      <c r="A34" s="61" t="s">
        <v>6</v>
      </c>
      <c r="B34" s="134" t="s">
        <v>131</v>
      </c>
      <c r="C34" s="134"/>
      <c r="D34" s="134"/>
      <c r="E34" s="134"/>
      <c r="F34" s="134"/>
      <c r="G34" s="134"/>
      <c r="H34" s="134"/>
      <c r="I34" s="144" t="s">
        <v>44</v>
      </c>
      <c r="J34" s="144"/>
      <c r="K34" s="144"/>
      <c r="L34" s="145"/>
      <c r="M34" s="145"/>
      <c r="N34" s="145"/>
      <c r="O34" s="145"/>
      <c r="P34" s="145"/>
    </row>
    <row r="35" spans="1:16" ht="33.75" customHeight="1">
      <c r="A35" s="61" t="s">
        <v>7</v>
      </c>
      <c r="B35" s="134" t="s">
        <v>132</v>
      </c>
      <c r="C35" s="134"/>
      <c r="D35" s="134"/>
      <c r="E35" s="134"/>
      <c r="F35" s="134"/>
      <c r="G35" s="134"/>
      <c r="H35" s="134"/>
      <c r="I35" s="144" t="s">
        <v>44</v>
      </c>
      <c r="J35" s="144"/>
      <c r="K35" s="144"/>
      <c r="L35" s="145"/>
      <c r="M35" s="145"/>
      <c r="N35" s="145"/>
      <c r="O35" s="145"/>
      <c r="P35" s="145"/>
    </row>
    <row r="36" spans="1:16" ht="33.75" customHeight="1">
      <c r="A36" s="61" t="s">
        <v>8</v>
      </c>
      <c r="B36" s="134" t="s">
        <v>133</v>
      </c>
      <c r="C36" s="134"/>
      <c r="D36" s="134"/>
      <c r="E36" s="134"/>
      <c r="F36" s="134"/>
      <c r="G36" s="134"/>
      <c r="H36" s="134"/>
      <c r="I36" s="144" t="s">
        <v>44</v>
      </c>
      <c r="J36" s="144"/>
      <c r="K36" s="144"/>
      <c r="L36" s="145"/>
      <c r="M36" s="145"/>
      <c r="N36" s="145"/>
      <c r="O36" s="145"/>
      <c r="P36" s="145"/>
    </row>
    <row r="37" spans="1:16" ht="33.75" customHeight="1">
      <c r="A37" s="61" t="s">
        <v>9</v>
      </c>
      <c r="B37" s="160" t="s">
        <v>134</v>
      </c>
      <c r="C37" s="160"/>
      <c r="D37" s="160"/>
      <c r="E37" s="160"/>
      <c r="F37" s="160"/>
      <c r="G37" s="160"/>
      <c r="H37" s="160"/>
      <c r="I37" s="144" t="s">
        <v>44</v>
      </c>
      <c r="J37" s="144"/>
      <c r="K37" s="144"/>
      <c r="L37" s="145"/>
      <c r="M37" s="145"/>
      <c r="N37" s="145"/>
      <c r="O37" s="145"/>
      <c r="P37" s="145"/>
    </row>
    <row r="38" spans="1:16" ht="33.75" customHeight="1">
      <c r="A38" s="61" t="s">
        <v>10</v>
      </c>
      <c r="B38" s="160" t="s">
        <v>135</v>
      </c>
      <c r="C38" s="160"/>
      <c r="D38" s="160"/>
      <c r="E38" s="160"/>
      <c r="F38" s="160"/>
      <c r="G38" s="160"/>
      <c r="H38" s="160"/>
      <c r="I38" s="144" t="s">
        <v>44</v>
      </c>
      <c r="J38" s="144"/>
      <c r="K38" s="144"/>
      <c r="L38" s="145"/>
      <c r="M38" s="145"/>
      <c r="N38" s="145"/>
      <c r="O38" s="145"/>
      <c r="P38" s="145"/>
    </row>
    <row r="39" spans="1:16" ht="33.75" customHeight="1">
      <c r="A39" s="61" t="s">
        <v>25</v>
      </c>
      <c r="B39" s="160" t="s">
        <v>136</v>
      </c>
      <c r="C39" s="160"/>
      <c r="D39" s="160"/>
      <c r="E39" s="160"/>
      <c r="F39" s="160"/>
      <c r="G39" s="160"/>
      <c r="H39" s="160"/>
      <c r="I39" s="144" t="s">
        <v>44</v>
      </c>
      <c r="J39" s="144"/>
      <c r="K39" s="144"/>
      <c r="L39" s="145"/>
      <c r="M39" s="145"/>
      <c r="N39" s="145"/>
      <c r="O39" s="145"/>
      <c r="P39" s="145"/>
    </row>
    <row r="40" spans="1:16" ht="33.75" customHeight="1">
      <c r="A40" s="61" t="s">
        <v>26</v>
      </c>
      <c r="B40" s="134" t="s">
        <v>137</v>
      </c>
      <c r="C40" s="134"/>
      <c r="D40" s="134"/>
      <c r="E40" s="134"/>
      <c r="F40" s="134"/>
      <c r="G40" s="134"/>
      <c r="H40" s="134"/>
      <c r="I40" s="144" t="s">
        <v>44</v>
      </c>
      <c r="J40" s="144"/>
      <c r="K40" s="144"/>
      <c r="L40" s="145"/>
      <c r="M40" s="145"/>
      <c r="N40" s="145"/>
      <c r="O40" s="145"/>
      <c r="P40" s="145"/>
    </row>
    <row r="41" spans="1:16" ht="33.75" customHeight="1">
      <c r="A41" s="152" t="s">
        <v>138</v>
      </c>
      <c r="B41" s="153"/>
      <c r="C41" s="153"/>
      <c r="D41" s="153"/>
      <c r="E41" s="153"/>
      <c r="F41" s="153"/>
      <c r="G41" s="153"/>
      <c r="H41" s="153"/>
      <c r="I41" s="153"/>
      <c r="J41" s="153"/>
      <c r="K41" s="153"/>
      <c r="L41" s="153"/>
      <c r="M41" s="153"/>
      <c r="N41" s="153"/>
      <c r="O41" s="153"/>
      <c r="P41" s="154"/>
    </row>
    <row r="42" spans="1:16" ht="33.75" customHeight="1">
      <c r="A42" s="61" t="s">
        <v>0</v>
      </c>
      <c r="B42" s="159" t="s">
        <v>139</v>
      </c>
      <c r="C42" s="159"/>
      <c r="D42" s="159"/>
      <c r="E42" s="159"/>
      <c r="F42" s="159"/>
      <c r="G42" s="159"/>
      <c r="H42" s="159"/>
      <c r="I42" s="144" t="s">
        <v>44</v>
      </c>
      <c r="J42" s="144"/>
      <c r="K42" s="144"/>
      <c r="L42" s="161"/>
      <c r="M42" s="161"/>
      <c r="N42" s="161"/>
      <c r="O42" s="161"/>
      <c r="P42" s="161"/>
    </row>
    <row r="43" spans="1:16" ht="33.75" customHeight="1">
      <c r="A43" s="61" t="s">
        <v>1</v>
      </c>
      <c r="B43" s="159" t="s">
        <v>140</v>
      </c>
      <c r="C43" s="159"/>
      <c r="D43" s="159"/>
      <c r="E43" s="159"/>
      <c r="F43" s="159"/>
      <c r="G43" s="159"/>
      <c r="H43" s="159"/>
      <c r="I43" s="144" t="s">
        <v>44</v>
      </c>
      <c r="J43" s="144"/>
      <c r="K43" s="144"/>
      <c r="L43" s="161"/>
      <c r="M43" s="161"/>
      <c r="N43" s="161"/>
      <c r="O43" s="161"/>
      <c r="P43" s="161"/>
    </row>
    <row r="44" spans="1:16" ht="33.75" customHeight="1">
      <c r="A44" s="61" t="s">
        <v>2</v>
      </c>
      <c r="B44" s="159" t="s">
        <v>141</v>
      </c>
      <c r="C44" s="159"/>
      <c r="D44" s="159"/>
      <c r="E44" s="159"/>
      <c r="F44" s="159"/>
      <c r="G44" s="159"/>
      <c r="H44" s="159"/>
      <c r="I44" s="144" t="s">
        <v>44</v>
      </c>
      <c r="J44" s="144"/>
      <c r="K44" s="144"/>
      <c r="L44" s="161"/>
      <c r="M44" s="161"/>
      <c r="N44" s="161"/>
      <c r="O44" s="161"/>
      <c r="P44" s="161"/>
    </row>
    <row r="45" spans="1:16" ht="33.75" customHeight="1">
      <c r="A45" s="61" t="s">
        <v>3</v>
      </c>
      <c r="B45" s="160" t="s">
        <v>142</v>
      </c>
      <c r="C45" s="160"/>
      <c r="D45" s="160"/>
      <c r="E45" s="160"/>
      <c r="F45" s="160"/>
      <c r="G45" s="160"/>
      <c r="H45" s="160"/>
      <c r="I45" s="144" t="s">
        <v>44</v>
      </c>
      <c r="J45" s="144"/>
      <c r="K45" s="144"/>
      <c r="L45" s="161"/>
      <c r="M45" s="161"/>
      <c r="N45" s="161"/>
      <c r="O45" s="161"/>
      <c r="P45" s="161"/>
    </row>
    <row r="46" spans="1:16" ht="33.75" customHeight="1">
      <c r="A46" s="61" t="s">
        <v>4</v>
      </c>
      <c r="B46" s="134" t="s">
        <v>143</v>
      </c>
      <c r="C46" s="134"/>
      <c r="D46" s="134"/>
      <c r="E46" s="134"/>
      <c r="F46" s="134"/>
      <c r="G46" s="134"/>
      <c r="H46" s="134"/>
      <c r="I46" s="144" t="s">
        <v>44</v>
      </c>
      <c r="J46" s="144"/>
      <c r="K46" s="144"/>
      <c r="L46" s="161"/>
      <c r="M46" s="161"/>
      <c r="N46" s="161"/>
      <c r="O46" s="161"/>
      <c r="P46" s="161"/>
    </row>
    <row r="47" spans="1:16" ht="33.75" customHeight="1">
      <c r="B47" s="82"/>
    </row>
    <row r="48" spans="1:16" ht="33.75" customHeight="1"/>
    <row r="49" ht="33.75" customHeight="1"/>
    <row r="50" ht="33.75" customHeight="1"/>
    <row r="51" ht="33.75" customHeight="1"/>
    <row r="52" ht="33.75" customHeight="1"/>
  </sheetData>
  <mergeCells count="100">
    <mergeCell ref="B45:H45"/>
    <mergeCell ref="I45:K45"/>
    <mergeCell ref="L45:P45"/>
    <mergeCell ref="B46:H46"/>
    <mergeCell ref="I46:K46"/>
    <mergeCell ref="L46:P46"/>
    <mergeCell ref="B43:H43"/>
    <mergeCell ref="I43:K43"/>
    <mergeCell ref="L43:P43"/>
    <mergeCell ref="B44:H44"/>
    <mergeCell ref="I44:K44"/>
    <mergeCell ref="L44:P44"/>
    <mergeCell ref="B40:H40"/>
    <mergeCell ref="I40:K40"/>
    <mergeCell ref="L40:P40"/>
    <mergeCell ref="A41:P41"/>
    <mergeCell ref="B42:H42"/>
    <mergeCell ref="I42:K42"/>
    <mergeCell ref="L42:P42"/>
    <mergeCell ref="B38:H38"/>
    <mergeCell ref="I38:K38"/>
    <mergeCell ref="L38:P38"/>
    <mergeCell ref="B39:H39"/>
    <mergeCell ref="I39:K39"/>
    <mergeCell ref="L39:P39"/>
    <mergeCell ref="B36:H36"/>
    <mergeCell ref="I36:K36"/>
    <mergeCell ref="L36:P36"/>
    <mergeCell ref="B37:H37"/>
    <mergeCell ref="I37:K37"/>
    <mergeCell ref="L37:P37"/>
    <mergeCell ref="B34:H34"/>
    <mergeCell ref="I34:K34"/>
    <mergeCell ref="L34:P34"/>
    <mergeCell ref="B35:H35"/>
    <mergeCell ref="I35:K35"/>
    <mergeCell ref="L35:P35"/>
    <mergeCell ref="B32:H32"/>
    <mergeCell ref="I32:K32"/>
    <mergeCell ref="L32:P32"/>
    <mergeCell ref="B33:H33"/>
    <mergeCell ref="I33:K33"/>
    <mergeCell ref="L33:P33"/>
    <mergeCell ref="B30:H30"/>
    <mergeCell ref="I30:K30"/>
    <mergeCell ref="L30:P30"/>
    <mergeCell ref="B31:H31"/>
    <mergeCell ref="I31:K31"/>
    <mergeCell ref="L31:P31"/>
    <mergeCell ref="A27:P27"/>
    <mergeCell ref="B28:H28"/>
    <mergeCell ref="I28:K28"/>
    <mergeCell ref="L28:P28"/>
    <mergeCell ref="B29:H29"/>
    <mergeCell ref="I29:K29"/>
    <mergeCell ref="L29:P29"/>
    <mergeCell ref="B25:H25"/>
    <mergeCell ref="I25:K25"/>
    <mergeCell ref="L25:P25"/>
    <mergeCell ref="B26:H26"/>
    <mergeCell ref="I26:K26"/>
    <mergeCell ref="L26:P26"/>
    <mergeCell ref="B23:H23"/>
    <mergeCell ref="I23:K23"/>
    <mergeCell ref="L23:P23"/>
    <mergeCell ref="B24:H24"/>
    <mergeCell ref="I24:K24"/>
    <mergeCell ref="L24:P24"/>
    <mergeCell ref="B21:H21"/>
    <mergeCell ref="I21:K21"/>
    <mergeCell ref="L21:P21"/>
    <mergeCell ref="B22:H22"/>
    <mergeCell ref="I22:K22"/>
    <mergeCell ref="L22:P22"/>
    <mergeCell ref="B19:H19"/>
    <mergeCell ref="I19:K19"/>
    <mergeCell ref="L19:P19"/>
    <mergeCell ref="B20:H20"/>
    <mergeCell ref="I20:K20"/>
    <mergeCell ref="L20:P20"/>
    <mergeCell ref="B17:H17"/>
    <mergeCell ref="I17:K17"/>
    <mergeCell ref="L17:P17"/>
    <mergeCell ref="B18:H18"/>
    <mergeCell ref="I18:K18"/>
    <mergeCell ref="L18:P18"/>
    <mergeCell ref="B16:H16"/>
    <mergeCell ref="I16:K16"/>
    <mergeCell ref="L16:P16"/>
    <mergeCell ref="A1:P1"/>
    <mergeCell ref="A2:P2"/>
    <mergeCell ref="A3:P3"/>
    <mergeCell ref="A10:N10"/>
    <mergeCell ref="A11:N11"/>
    <mergeCell ref="A12:N12"/>
    <mergeCell ref="A13:P13"/>
    <mergeCell ref="A14:H14"/>
    <mergeCell ref="I14:K14"/>
    <mergeCell ref="L14:P14"/>
    <mergeCell ref="A15:P15"/>
  </mergeCells>
  <conditionalFormatting sqref="N11:N12">
    <cfRule type="expression" dxfId="1" priority="3" stopIfTrue="1">
      <formula>$K11=$P11</formula>
    </cfRule>
  </conditionalFormatting>
  <conditionalFormatting sqref="L8:L9 N6:N9">
    <cfRule type="expression" dxfId="0" priority="1" stopIfTrue="1">
      <formula>$M6=#REF!</formula>
    </cfRule>
  </conditionalFormatting>
  <pageMargins left="0.25" right="0.25" top="0.75" bottom="0.75" header="0.3" footer="0.3"/>
  <pageSetup paperSize="9" scale="3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1.</vt:lpstr>
      <vt:lpstr>2</vt:lpstr>
      <vt:lpstr>'1.'!Obszar_wydruku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Karpierz, Patrycja {DEEP~Warsaw Dia}</dc:creator>
  <cp:lastModifiedBy>smaciuszek</cp:lastModifiedBy>
  <cp:lastPrinted>2021-03-03T13:53:31Z</cp:lastPrinted>
  <dcterms:created xsi:type="dcterms:W3CDTF">2019-05-06T11:46:07Z</dcterms:created>
  <dcterms:modified xsi:type="dcterms:W3CDTF">2021-07-22T09:15:04Z</dcterms:modified>
</cp:coreProperties>
</file>