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885" activeTab="4"/>
  </bookViews>
  <sheets>
    <sheet name="1. system zamknięty I" sheetId="6" r:id="rId1"/>
    <sheet name="2. system zamknięty II" sheetId="13" r:id="rId2"/>
    <sheet name="3. system otwarty" sheetId="8" r:id="rId3"/>
    <sheet name="4. sprzęt" sheetId="7" r:id="rId4"/>
    <sheet name="5. sprzęt" sheetId="14" r:id="rId5"/>
  </sheets>
  <externalReferences>
    <externalReference r:id="rId6"/>
    <externalReference r:id="rId7"/>
  </externalReferences>
  <definedNames>
    <definedName name="A36.">#REF!</definedName>
    <definedName name="Excel_BuiltIn_Print_Area_13">#REF!</definedName>
    <definedName name="_xlnm.Print_Area" localSheetId="0">'1. system zamknięty I'!$A$1:$O$43</definedName>
    <definedName name="_xlnm.Print_Area" localSheetId="1">'2. system zamknięty II'!$A$1:$O$10</definedName>
    <definedName name="_xlnm.Print_Area" localSheetId="2">'3. system otwarty'!$A$1:$O$19</definedName>
    <definedName name="_xlnm.Print_Area" localSheetId="3">'4. sprzęt'!$A$1:$O$45</definedName>
    <definedName name="_xlnm.Print_Area" localSheetId="4">'5. sprzęt'!$A$1:$S$19</definedName>
  </definedNames>
  <calcPr calcId="125725"/>
</workbook>
</file>

<file path=xl/calcChain.xml><?xml version="1.0" encoding="utf-8"?>
<calcChain xmlns="http://schemas.openxmlformats.org/spreadsheetml/2006/main">
  <c r="N8" i="14"/>
  <c r="N9"/>
  <c r="M6"/>
  <c r="N7"/>
  <c r="N10"/>
  <c r="N11"/>
  <c r="N12"/>
  <c r="N13"/>
  <c r="N6"/>
  <c r="O6" s="1"/>
  <c r="M7"/>
  <c r="N27" i="7"/>
  <c r="O27" s="1"/>
  <c r="N28"/>
  <c r="O28" s="1"/>
  <c r="M27"/>
  <c r="M28"/>
  <c r="N41"/>
  <c r="O41" s="1"/>
  <c r="N40"/>
  <c r="O40" s="1"/>
  <c r="N39"/>
  <c r="O39" s="1"/>
  <c r="M39"/>
  <c r="N38"/>
  <c r="O38" s="1"/>
  <c r="M38"/>
  <c r="N37"/>
  <c r="O37" s="1"/>
  <c r="M37"/>
  <c r="N36"/>
  <c r="O36" s="1"/>
  <c r="M36"/>
  <c r="O35"/>
  <c r="N35"/>
  <c r="M35"/>
  <c r="N34"/>
  <c r="O34" s="1"/>
  <c r="M34"/>
  <c r="N33"/>
  <c r="O33" s="1"/>
  <c r="M33"/>
  <c r="M32"/>
  <c r="N32"/>
  <c r="O32" s="1"/>
  <c r="O31"/>
  <c r="N31"/>
  <c r="M31"/>
  <c r="O30"/>
  <c r="N30"/>
  <c r="M30"/>
  <c r="N29"/>
  <c r="O29" s="1"/>
  <c r="M29"/>
  <c r="N26"/>
  <c r="O26" s="1"/>
  <c r="M26"/>
  <c r="N25"/>
  <c r="O25" s="1"/>
  <c r="M25"/>
  <c r="M24"/>
  <c r="N24"/>
  <c r="O24" s="1"/>
  <c r="O23"/>
  <c r="N23"/>
  <c r="M23"/>
  <c r="O22"/>
  <c r="N22"/>
  <c r="M22"/>
  <c r="N21"/>
  <c r="O21" s="1"/>
  <c r="M21"/>
  <c r="N20"/>
  <c r="O20" s="1"/>
  <c r="M20"/>
  <c r="O19"/>
  <c r="N19"/>
  <c r="M19"/>
  <c r="M18"/>
  <c r="N18"/>
  <c r="O18" s="1"/>
  <c r="N17"/>
  <c r="O17" s="1"/>
  <c r="M17"/>
  <c r="M16"/>
  <c r="N16"/>
  <c r="O16" s="1"/>
  <c r="N15"/>
  <c r="O15" s="1"/>
  <c r="M15"/>
  <c r="O14"/>
  <c r="N14"/>
  <c r="M14"/>
  <c r="N13"/>
  <c r="O13" s="1"/>
  <c r="M13"/>
  <c r="N12"/>
  <c r="O12" s="1"/>
  <c r="M12"/>
  <c r="N11"/>
  <c r="O11" s="1"/>
  <c r="M11"/>
  <c r="O10"/>
  <c r="N10"/>
  <c r="M10"/>
  <c r="N9"/>
  <c r="O9" s="1"/>
  <c r="M9"/>
  <c r="N8"/>
  <c r="O8" s="1"/>
  <c r="M8"/>
  <c r="M7"/>
  <c r="N7"/>
  <c r="O7" s="1"/>
  <c r="M6"/>
  <c r="N6"/>
  <c r="O7" i="14" l="1"/>
  <c r="N14"/>
  <c r="O6" i="7"/>
  <c r="O42" s="1"/>
  <c r="N42"/>
  <c r="O43" l="1"/>
  <c r="O44"/>
  <c r="N43"/>
  <c r="N44"/>
  <c r="O13" i="14" l="1"/>
  <c r="M13"/>
  <c r="O12"/>
  <c r="M12"/>
  <c r="O11"/>
  <c r="M11"/>
  <c r="O10"/>
  <c r="M10"/>
  <c r="O9"/>
  <c r="M9"/>
  <c r="O8"/>
  <c r="M8"/>
  <c r="O14" l="1"/>
  <c r="N17" i="6"/>
  <c r="O17" s="1"/>
  <c r="N14"/>
  <c r="O14" s="1"/>
  <c r="M14"/>
  <c r="N19"/>
  <c r="O19" s="1"/>
  <c r="M19"/>
  <c r="M17"/>
  <c r="N23"/>
  <c r="O23" s="1"/>
  <c r="N15" i="14" l="1"/>
  <c r="N16"/>
  <c r="O15"/>
  <c r="O16"/>
  <c r="M7" i="13" l="1"/>
  <c r="N7"/>
  <c r="O7" s="1"/>
  <c r="M6"/>
  <c r="N6"/>
  <c r="N8" l="1"/>
  <c r="O6"/>
  <c r="O8" s="1"/>
  <c r="M15" i="8"/>
  <c r="N15"/>
  <c r="O15" s="1"/>
  <c r="M14"/>
  <c r="N14"/>
  <c r="O14" s="1"/>
  <c r="M13"/>
  <c r="N13"/>
  <c r="O13" s="1"/>
  <c r="M12"/>
  <c r="N12"/>
  <c r="O12" s="1"/>
  <c r="M11"/>
  <c r="N11"/>
  <c r="O11" s="1"/>
  <c r="M10"/>
  <c r="N10"/>
  <c r="O10" s="1"/>
  <c r="M9"/>
  <c r="N9"/>
  <c r="O9" s="1"/>
  <c r="M8"/>
  <c r="N8"/>
  <c r="O8" s="1"/>
  <c r="M7"/>
  <c r="N7"/>
  <c r="O7" s="1"/>
  <c r="M6"/>
  <c r="N6"/>
  <c r="O6" s="1"/>
  <c r="O9" i="13" l="1"/>
  <c r="O10"/>
  <c r="N9"/>
  <c r="N10"/>
  <c r="O16" i="8"/>
  <c r="N16"/>
  <c r="N22" i="6"/>
  <c r="O22" s="1"/>
  <c r="N6"/>
  <c r="O6" s="1"/>
  <c r="M26"/>
  <c r="N7"/>
  <c r="N8"/>
  <c r="O8" s="1"/>
  <c r="N9"/>
  <c r="O9" s="1"/>
  <c r="N10"/>
  <c r="O10" s="1"/>
  <c r="N11"/>
  <c r="O11" s="1"/>
  <c r="N12"/>
  <c r="O12" s="1"/>
  <c r="N13"/>
  <c r="O13" s="1"/>
  <c r="N15"/>
  <c r="O15" s="1"/>
  <c r="N16"/>
  <c r="O16" s="1"/>
  <c r="N18"/>
  <c r="O18" s="1"/>
  <c r="N20"/>
  <c r="O20" s="1"/>
  <c r="N21"/>
  <c r="O21" s="1"/>
  <c r="N24"/>
  <c r="O24" s="1"/>
  <c r="N25"/>
  <c r="O25" s="1"/>
  <c r="N26"/>
  <c r="O26" s="1"/>
  <c r="N27"/>
  <c r="O27" s="1"/>
  <c r="M27"/>
  <c r="M25"/>
  <c r="M24"/>
  <c r="M22"/>
  <c r="M21"/>
  <c r="M20"/>
  <c r="M18"/>
  <c r="M16"/>
  <c r="M15"/>
  <c r="M13"/>
  <c r="M12"/>
  <c r="M11"/>
  <c r="M10"/>
  <c r="M9"/>
  <c r="M8"/>
  <c r="M7"/>
  <c r="M6"/>
  <c r="N18" i="8" l="1"/>
  <c r="N17"/>
  <c r="O18"/>
  <c r="O17"/>
  <c r="N28" i="6"/>
  <c r="O7"/>
  <c r="O28" s="1"/>
  <c r="N29" l="1"/>
  <c r="N30"/>
  <c r="O30"/>
  <c r="O29"/>
</calcChain>
</file>

<file path=xl/sharedStrings.xml><?xml version="1.0" encoding="utf-8"?>
<sst xmlns="http://schemas.openxmlformats.org/spreadsheetml/2006/main" count="534" uniqueCount="245">
  <si>
    <t>Lp.</t>
  </si>
  <si>
    <t>Przedmiot  zamówienia</t>
  </si>
  <si>
    <t>J.m.</t>
  </si>
  <si>
    <t>Wielkość opakowania oferowanego przez Wykonawcę (w szt.)</t>
  </si>
  <si>
    <t>Ilość opakowań (po przeliczeniu ilości j.m. zamawianych przez Zamawiającego /wielkość opakowania oferowanego przez Wykonawcę) [kol.4/kol.6]</t>
  </si>
  <si>
    <t>Nazwa handlowa używana przez Wykonawcę przy wystawianiu faktur</t>
  </si>
  <si>
    <t>Producent</t>
  </si>
  <si>
    <t xml:space="preserve"> Numer katalogowy</t>
  </si>
  <si>
    <t>Cena jednostkowa netto (za Wielkość opakowania oferowanego przez Wykonawcę w kol. 6)</t>
  </si>
  <si>
    <t>VAT (%)</t>
  </si>
  <si>
    <t>Cena jednostkowa brutto (za Wielkość opakowania oferowanego przez Wykonawcę w kol. 6) [ZAOKR((kol.11*kol.12)+kol.11;2)]</t>
  </si>
  <si>
    <t>Wartość netto [kol.7*kol.11]</t>
  </si>
  <si>
    <t>Wartość brutto [ZAOKR((kol.14*kol.12)+kol. 14;2)]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</si>
  <si>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</si>
  <si>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</si>
  <si>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</si>
  <si>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</si>
  <si>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</si>
  <si>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</si>
  <si>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</si>
  <si>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</si>
  <si>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</si>
  <si>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</si>
  <si>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</si>
  <si>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</si>
  <si>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</si>
  <si>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</si>
  <si>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</si>
  <si>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Probówka do morfologii krwi</t>
  </si>
  <si>
    <t>szt.</t>
  </si>
  <si>
    <t>Morfologia krwi: Probówki z EDTA objętość  pobrania 1,2 - 2,0 ml  średnica 11mm.</t>
  </si>
  <si>
    <t>Probówka do biochemii</t>
  </si>
  <si>
    <t>Biochemia: Probówka z aktywatorem wykrzepiania objętość pobrania 4,5-5 ml, średnica 13mm.</t>
  </si>
  <si>
    <t>Probówka do serologii</t>
  </si>
  <si>
    <t xml:space="preserve">Serologia: Probówka z aktywatorem wykrzepiania objętość pobrania 8-10 ml </t>
  </si>
  <si>
    <t>Probówka do glukozy</t>
  </si>
  <si>
    <t>Probówka do koagulologii</t>
  </si>
  <si>
    <t xml:space="preserve">Igły 8/21G </t>
  </si>
  <si>
    <t xml:space="preserve">Igły 9/20G </t>
  </si>
  <si>
    <t xml:space="preserve">Igła motylkowa na posiew krwi </t>
  </si>
  <si>
    <t>Łącznik do wenflonów</t>
  </si>
  <si>
    <t>Łączniki do wenflonów</t>
  </si>
  <si>
    <t>Próbówka do OB.</t>
  </si>
  <si>
    <t xml:space="preserve">Probówki do OB objętość 1,2- 2,0 ml </t>
  </si>
  <si>
    <t>Pipeta do OB.</t>
  </si>
  <si>
    <t>Nakłuwacz I</t>
  </si>
  <si>
    <t>Nakłuwacze 1,8</t>
  </si>
  <si>
    <t>Nakłuwacz II</t>
  </si>
  <si>
    <t xml:space="preserve">Nakłuwacze dla noworodków </t>
  </si>
  <si>
    <t>Koagulologia z cytrynianem sodu, stosunek mieszaniny 1:9.</t>
  </si>
  <si>
    <t>OB. - cytrynian sodu 1:4</t>
  </si>
  <si>
    <t>Probówki biochemiczne z granulatem do separacji surowicy.</t>
  </si>
  <si>
    <t>Możliwość wkłucia pod dowolnym kątem przy pobieraniu krwi.</t>
  </si>
  <si>
    <t>Wymagane atesty dopuszczające przedmioty zamówienia do użytku na terenie kraju (dot. wyrobów medycznych).</t>
  </si>
  <si>
    <t>16.</t>
  </si>
  <si>
    <t>17.</t>
  </si>
  <si>
    <t>Probówka do morfologii krwi, do trombocytopenii (małopłytkowość )</t>
  </si>
  <si>
    <t xml:space="preserve">Serologia: Probówka z EDTA objętość  pobrania 8 -10 ml  </t>
  </si>
  <si>
    <t>Igły 0,8 mm, dren o długości do 200 mm</t>
  </si>
  <si>
    <t>18.</t>
  </si>
  <si>
    <t>19.</t>
  </si>
  <si>
    <t>PARAMETRY GRANICZNE -  ZAMKNIĘTY SYSTEM  DO POBIERANIA KRWI</t>
  </si>
  <si>
    <t>Parametr oferowany (podać/potwierdzić)</t>
  </si>
  <si>
    <t>Probówka do serologii z EDTA</t>
  </si>
  <si>
    <t xml:space="preserve">Strzykawka do pomiaru gazometrii </t>
  </si>
  <si>
    <t xml:space="preserve">Ilość </t>
  </si>
  <si>
    <t>Całkowite zabezpieczenie personelu przed potencjalnie zakaźnym materiałem biologicznym (ekspozycja) w trakcie pobierania krwi z jednego wkłucia do kilku probówek.</t>
  </si>
  <si>
    <t>Zamówienie podstawowe (opcja 70%)</t>
  </si>
  <si>
    <t>Zamówienie maksymalne (opcja 120%)</t>
  </si>
  <si>
    <t xml:space="preserve"> Adapter membranowy do podawania leku  </t>
  </si>
  <si>
    <t>Igła systemowa I</t>
  </si>
  <si>
    <t>Igła systemowa II</t>
  </si>
  <si>
    <t>Glukoza: Probówka z fluorkiem sodu  objętość pobrania 1,2 - 2,8 ml, średnica 11mm.</t>
  </si>
  <si>
    <t>Koagulologia: Probówka z 3,2% cytrynianem sodu, objętość pobrania 2,0 - 3,0 ml, średnica 11mm.</t>
  </si>
  <si>
    <t>Zapewnienie pobierania krwi metodą  podciśnienia i aspiracji .</t>
  </si>
  <si>
    <t xml:space="preserve">Filtr odpowietrzający do gazometrii </t>
  </si>
  <si>
    <t xml:space="preserve">Adapter membranowy do podawania leku ( krwi) kompatybilny ze strzykawka samonapełniającą do pomiaru gazometrii we krwi tętniczej i żylnej  </t>
  </si>
  <si>
    <t>Cena ofertowa  (WARTOŚĆ CAŁKOWITA) (opcja 100%) - ( cenę brutto należy przenieś do formularza ogólnego - załącznik nr 1 do SIWZ)</t>
  </si>
  <si>
    <t xml:space="preserve">Ilość zamawiana </t>
  </si>
  <si>
    <t>Probówki do biochemii na 200 μl z kapilarą do pobierania krwi (z wykrzepiaczem)</t>
  </si>
  <si>
    <t>Probówki do glukozy z kapilarą      (mikrometoda)</t>
  </si>
  <si>
    <t>Probówki do glukozy  na 200 μl z kapilarą do pobierania krwi  z K2 EDTA i NaF, (lub K 3 EDTA   NaF)</t>
  </si>
  <si>
    <t>Probówki do hematologii z kapilarą  (mikrometoda)</t>
  </si>
  <si>
    <t xml:space="preserve">Probówki do hematlogii na 200 μl z kapilarą do pobierania krwi (EDTA-K2 lub  EDTA-K3) </t>
  </si>
  <si>
    <t>Probówki do koagulologii</t>
  </si>
  <si>
    <t>Probówki do koagulologii, z cytrynianem sodowym,  na 1,8 ml krwi</t>
  </si>
  <si>
    <t>Probówki do szybkiego wykrzepiania  (surowicy), dop. 4,5 ml, 13x75 mm, PMMA</t>
  </si>
  <si>
    <t xml:space="preserve">Probówki z granulatem do szybkiego wykrzepiania /z kołnierzem/ * 5 ml, z polipropylenu, </t>
  </si>
  <si>
    <t>Próbówki bez znacznika</t>
  </si>
  <si>
    <t>Probówki PP bez znacznika 4 ml 12 x 75 mm (przeźroczyste)</t>
  </si>
  <si>
    <t>Próbówki do glukozy</t>
  </si>
  <si>
    <t>Probówki do glukozy, z K2 EDTA i NaF, (lub K 3 EDTA i NaF),  na 1 ml krwi</t>
  </si>
  <si>
    <t>Próbówki do hematologii</t>
  </si>
  <si>
    <t>Probówki do hematologii, z K2 EDTA lub   K3 EDTA , na 1 ml krwi</t>
  </si>
  <si>
    <t>Próbówki do separacji surowicy</t>
  </si>
  <si>
    <t xml:space="preserve">Serologia: Probówki do separacji surowicy z granulatem i przyspieszaczem na 10 ml lub 11 ml krwi 16 x100 mm, PP  </t>
  </si>
  <si>
    <t>Próbówki Falcone</t>
  </si>
  <si>
    <t>Probówki Falcone stożkowe - sterylne, 50 ml</t>
  </si>
  <si>
    <t xml:space="preserve">Ilość  </t>
  </si>
  <si>
    <t>Cena jednostkowa netto (za wielkość opakowania oferowanego przez Wykonawcę w kol. 6)</t>
  </si>
  <si>
    <t xml:space="preserve">Cylinder </t>
  </si>
  <si>
    <t>Cylinder na 100 ml szklany lub z polipropylenu z podziałką, przeźroczysty</t>
  </si>
  <si>
    <t>Cylinder na 150 ml szklany lub z polipropylenu z podziałką, przeźroczysty</t>
  </si>
  <si>
    <t>Ezy I</t>
  </si>
  <si>
    <t xml:space="preserve">Ezy jałowe z polistyrenu o poj 10 ul </t>
  </si>
  <si>
    <t>Ezy II</t>
  </si>
  <si>
    <t>Ezy jałowe z polistyrenu o poj. 1 ul</t>
  </si>
  <si>
    <t>Kamera do analizy osadu z moczu</t>
  </si>
  <si>
    <t>Kamera do ilościowej analizy  osadu moczu na 10 miejsc, z siatką Pentasquare</t>
  </si>
  <si>
    <t>Kapilary I</t>
  </si>
  <si>
    <t>Kapilary do aparatu ABL 850 FLEX Li-Hep. 100 µl 1,6x125 mm, zbalansowane elektrolitowo</t>
  </si>
  <si>
    <t>Kapilary II</t>
  </si>
  <si>
    <t xml:space="preserve">Kapilary do aparatu ABL 850 FLEX,  35 µl 1,6x40 mm, zbalansowane elektrolitowo </t>
  </si>
  <si>
    <t>Kapturki do kapilar</t>
  </si>
  <si>
    <t xml:space="preserve">Kapturki do kalilar 1,6 mm, gumowe, miękie dobrze dopasowane do kapilar z  poz. 4, 5 </t>
  </si>
  <si>
    <t>Końcówki do pipet I</t>
  </si>
  <si>
    <t>Końcówki do pipet na 1000 ul (typu Gilson)</t>
  </si>
  <si>
    <t>Końcówki do pipet II</t>
  </si>
  <si>
    <t>Końcówki do pipet na 200 ul  (typu Gilsona)</t>
  </si>
  <si>
    <t>Końcówki do pipet III</t>
  </si>
  <si>
    <t xml:space="preserve">Końcówki do pipet na 5000 µl </t>
  </si>
  <si>
    <t>Korek do probówek</t>
  </si>
  <si>
    <t>Korek do probówek 12 mm polietylenowy, karbowany</t>
  </si>
  <si>
    <t>Mikrokuwety do pomiaru glucozy</t>
  </si>
  <si>
    <t xml:space="preserve">Mikrokuwety do pomiaru glucozy do aparatu HEMOCUE </t>
  </si>
  <si>
    <t>Magnes do mieszania krwi w kapilarze gazometrycznej</t>
  </si>
  <si>
    <t>10</t>
  </si>
  <si>
    <t>Mieszalniki</t>
  </si>
  <si>
    <t xml:space="preserve">Mieszalniki do kapilar z  poz. 4, 5 do gazometrii  o średnicy 1,6 mm, wymiar mieszalnika 0,6x9 mm </t>
  </si>
  <si>
    <t>Mikrobanki</t>
  </si>
  <si>
    <t xml:space="preserve">Mikrobanki - probówki z granulatem do głębokiego zamrażania i przechowywania  szczepów (kuleczki) </t>
  </si>
  <si>
    <t>Naczyńka do analizatora</t>
  </si>
  <si>
    <t xml:space="preserve">Naczyńka do analizatora Cobas Mira poj. 0,7 ml  </t>
  </si>
  <si>
    <t>Pipeta automatyczna z wyrzutnikiem końcówek</t>
  </si>
  <si>
    <t>Pipeta automatyczna z wyrzutnikiem końcówek, nastawna, 100 - 1000 µl, typu Ependorf -  walidacja 1 raz w roku w zakresie objętości  100 µl, 500 µl, 1000 µl</t>
  </si>
  <si>
    <t>Pipeta Pasterowska I</t>
  </si>
  <si>
    <t xml:space="preserve">Pipeta Pasterowska PE  poj. 1 ml z podziałką </t>
  </si>
  <si>
    <t>20.</t>
  </si>
  <si>
    <t>Pipeta Pasterowska II</t>
  </si>
  <si>
    <t xml:space="preserve">Pipeta Pasterowska PE  poj. 5 ml bez  podziałki z pompką (harmonijka) </t>
  </si>
  <si>
    <t>21.</t>
  </si>
  <si>
    <t>Płyty do oznaczania grupy krwi</t>
  </si>
  <si>
    <t>Płyty do oznaczania grup krwi z 7 wgłębieniami, jednorazowe, przeźroczyste.</t>
  </si>
  <si>
    <t>22.</t>
  </si>
  <si>
    <t>Podłoże transportowo-wzrostowe do posiewu moczu</t>
  </si>
  <si>
    <t>Podłoże transportowo-wzrostowe do posiewu moczu typu uromedium. Termin ważności od daty dostawy: co najmniej 2  miesiące.</t>
  </si>
  <si>
    <t>23.</t>
  </si>
  <si>
    <t>Probówka do zagęszczania kału</t>
  </si>
  <si>
    <t>Probówka do zagęszczania kału kompatybilna z wirówką MPW-250</t>
  </si>
  <si>
    <t>24.</t>
  </si>
  <si>
    <t xml:space="preserve">Probówki do barwienia i zliczania relikulocytów </t>
  </si>
  <si>
    <t>Probówki do barwienia i zliczania relikulocytów na 100-120 ul krwi wersenianowej zawierajace 100 ul błękitu brylantowo-kuzolowego Termin ważności od daty dostawy: co najmniej 4 miesiące.</t>
  </si>
  <si>
    <t>25.</t>
  </si>
  <si>
    <t>Próbówki bez  podziałki</t>
  </si>
  <si>
    <t xml:space="preserve">Probówki z polistyrenu okrągłodenne bez  podziałki poj 11 ml  poj. 16x100 mm  </t>
  </si>
  <si>
    <t>26.</t>
  </si>
  <si>
    <t>Próbówki jałowe</t>
  </si>
  <si>
    <t>Probówki  PS jałowe z korkiem (16x100) przeźroczyste</t>
  </si>
  <si>
    <t>27.</t>
  </si>
  <si>
    <t>Próbówki stożkowe</t>
  </si>
  <si>
    <t>Probówki stożkowe do wirowania moczu  z PS o poj. 12 ml (16x105) ze znacznikami liczbowymi  1, 2, 4, 6, 8, 10, 12 ml z wąskim kołnierzem , przeźroczyste kompatybilne do wirówki MPW-250</t>
  </si>
  <si>
    <t>28.</t>
  </si>
  <si>
    <t>Statyw ze stali nierdzewnej dop. 145/332/60 mm</t>
  </si>
  <si>
    <t>Statyw ze stali nierdzewnej na 12 pojemników o śr. do 38 mm, wym. 170x129x45 mm</t>
  </si>
  <si>
    <t>29.</t>
  </si>
  <si>
    <t>Szkiełka nakrywkowe</t>
  </si>
  <si>
    <t>Szkiełka nakrywkowe  24 x 24 mm</t>
  </si>
  <si>
    <t>30.</t>
  </si>
  <si>
    <t>Szkiełka podstawowe z ciętymi krawędziami</t>
  </si>
  <si>
    <t>Szkiełka podstawowe z ciętymi krawędziami, grubości 1 mm i matowym polem do opisu  76 x 26 mm</t>
  </si>
  <si>
    <t>31.</t>
  </si>
  <si>
    <t>Uniwersalny statyw z możliwością głębokiego mrożenia i autoklawowania, dop. 4xśr.30 mm, 12xśr.17 mm, 32xśr.12 mm i 96xśr.6 mm</t>
  </si>
  <si>
    <t>Uniwersalny statyw z możliwością głębokiego mrożenia i autoklawowania. Każda z czterech ściany statywu pozwalają na transport innego asortymentu: 4xśr.30 mm, 12xśr.17 mm, 32xśr.13 mm i 32xśr.11 mm. Dwa kolory do wyboru przy składaniu zamówienia</t>
  </si>
  <si>
    <t>32.</t>
  </si>
  <si>
    <t>Zestaw do OB</t>
  </si>
  <si>
    <t>Zestaw jednorazowy do OB (probówka na 1 ml plus pipeta)</t>
  </si>
  <si>
    <t>33.</t>
  </si>
  <si>
    <t>Zlewki</t>
  </si>
  <si>
    <t>Zlewki 500 -600 ml</t>
  </si>
  <si>
    <t xml:space="preserve">Wymazówka do nosogardzieli z tworzywa sztucznego, </t>
  </si>
  <si>
    <t>Wymazówka pediatryczna z tworzywa sztucznego,</t>
  </si>
  <si>
    <t>Wymazówki drewniane</t>
  </si>
  <si>
    <t>Wymazówki drewniane jałowe pakowane pojedynczo</t>
  </si>
  <si>
    <t>Wymazówki jałowe</t>
  </si>
  <si>
    <t>Wymazówki jałowe w probówce bez podłoża transportowego z aplikatorem z tworzywa w pakiecie</t>
  </si>
  <si>
    <t>Wymazówki transportowe</t>
  </si>
  <si>
    <t>Wymazówki transportowe z aplikatorem plastikowym z podłożem Amies z węglem</t>
  </si>
  <si>
    <t>Zestaw transportowy Amies I</t>
  </si>
  <si>
    <t>Zestaw transportowy Amies -wymazówki bawełniane cienkie na druciku aluminiowym do wymazu z oka, ucha, nosogardła</t>
  </si>
  <si>
    <t>Zestaw transportowy Amies II</t>
  </si>
  <si>
    <t>Zestaw transportowy Amies -wymazówka z aplikatorem plastikowym z wiskozowym wacikiem bez węgla</t>
  </si>
  <si>
    <t>Formularz asortymentowy - szczegółowa oferta cenowa - Załącznik nr 1A do SIWZ - załącznik nr 1 do umowy ……………………...</t>
  </si>
  <si>
    <t>Szczegółowy opis przedmiotu zamówienia - wymagania jakościowe odnoszące się do co najmniej głównych elementów składających się na przedmiot zamówienia zgodnie z art. 246 ust. 1 Ustawy Pzp</t>
  </si>
  <si>
    <t>Cena ofertowa - należy przenieś do formularza ogólnego cenę brutto - załącznik nr 1 do SWZ</t>
  </si>
  <si>
    <t>Zamówienie minimalne (opcja 70%)</t>
  </si>
  <si>
    <t>Formularz asortymentowy - szczegółowa oferta cenowa - Załącznik nr 1A do SIWZ - załącznik nr 1 do umowy ……………….</t>
  </si>
  <si>
    <t>34.</t>
  </si>
  <si>
    <t>Pakiet nr 4 - Laboratoryjny sprzęt medyczny  I</t>
  </si>
  <si>
    <t xml:space="preserve">Formularz asortymentowy - szczegółowa oferta cenowa - Załącznik nr 1A do SIWZ - załącznik nr 1 do umowy </t>
  </si>
  <si>
    <t>Igła dwuostrzowa typu luer do pobierania krwi u noworodków w systemie próżniowym. Zaostrzone krawędzie oraz końcówka igły ułatwijące wkłucie, penetrację tkanki. Punktowo zakończony koniec ostrza minimaluzący zniszczenie tkanki i infiltracji płytek krwi, trombocytów. Gumowa osłona- membrana chroniąca przed wypływem krwi po zabiegu oraz eliminuje ryzyko zakażenia.
Minimalizacja uszkodzenia końcówki igły podczas otwierania poprzez zwiększoną średnicę nasadki na igłę w multiadapterze. Łatwa możliwość rozróżnienia rodzaju igieł.
• Długości igły 38mm (1 1/2")
• Rozmiar igły 20G X 1,5"  (0,9 X 38 mm)</t>
  </si>
  <si>
    <t xml:space="preserve">Igła dwuostrzowa typu luer do pobierania krwi u noworodków w systemie próżniowym. Zaostrzone krawędzie oraz końcówka igły ułatwijące wkłucie, penetrację tkanki. Punktowo zakończony koniec ostrza minimaluzący zniszczenie tkanki i infiltracji płytek krwi, trombocytów. Gumowa osłona- membrana chroniąca przed wypływem krwi po zabiegu oraz eliminuje ryzyko zakażenia.
Minimalizacja uszkodzenia końcówki igły podczas otwierania poprzez zwiększoną średnicę nasadki na igłę w multiadapterze. Łatwa możliwość rozróżnienia rodzaju igieł.
• Długości igły 38mm (1 1/2")
• Rozmiar igły 21G X 1,5" (0,8 X 38 mm) </t>
  </si>
  <si>
    <t>Pakiet nr 2 -  System zamknięty do pobierani krwi póżniowo-aspiracyjny II</t>
  </si>
  <si>
    <t>Pakiet nr 1 -  System zamknięty do pobierani krwi póżniowo-aspiracyjny I</t>
  </si>
  <si>
    <t xml:space="preserve">Pakiet nr 3 -  System otwarty do pobierani krwi </t>
  </si>
  <si>
    <r>
      <t xml:space="preserve">Strzykawka samonapełniająca do pomiaru gazometrii we krwi tętniczej i żylnej 
</t>
    </r>
    <r>
      <rPr>
        <sz val="14"/>
        <rFont val="Tahoma"/>
        <family val="2"/>
        <charset val="238"/>
      </rPr>
      <t>Wymagania:
• antykoagulant (heparyna zbalansowana jonowo) - adekwatny do oznaczanych parametrów – elektrolity, wapń zjonizowany, metabolity, oksymetria, objętość próbki od 1,0 – 2,0 ml</t>
    </r>
  </si>
  <si>
    <r>
      <t>Probówki wystandaryzowane, zapewniające pobranie krwi zawsze o pożądanej objętości,</t>
    </r>
    <r>
      <rPr>
        <b/>
        <sz val="14"/>
        <rFont val="Tahoma"/>
        <family val="2"/>
        <charset val="238"/>
      </rPr>
      <t xml:space="preserve"> kompatybilne do analiztorów,</t>
    </r>
    <r>
      <rPr>
        <b/>
        <u/>
        <sz val="14"/>
        <rFont val="Tahoma"/>
        <family val="2"/>
        <charset val="238"/>
      </rPr>
      <t xml:space="preserve"> </t>
    </r>
  </si>
  <si>
    <t>Probówka do biochemii now/ped</t>
  </si>
  <si>
    <t>Biochemia: Probówka z aktywatorem wykrzepiania objętość pobrania 1-1,2 ml, średnica 7-8 mm.</t>
  </si>
  <si>
    <t>Probówka do koagulologii now/ped</t>
  </si>
  <si>
    <t>Koagulologia: Probówka z 3,2% cytrynianem sodu, objętość pobrania 1-1,5 ml, średnica 7-8 mm.</t>
  </si>
  <si>
    <t>Probówka do morfologii krwi now/ped</t>
  </si>
  <si>
    <t>Morfologia krwi: Probówki z EDTA objętość  pobrania 1,2 - 2,0 ml  średnica 7-8 mm.</t>
  </si>
  <si>
    <t>Otweracz do drenów</t>
  </si>
  <si>
    <t>Otwieracz do drenów z zamontowaną probówką 5 ml z PS o śr. 12 mm i dł. 75 mm</t>
  </si>
  <si>
    <t xml:space="preserve">Pipeta automatyczna z wyrzutnikiem końcówek, nastawna 10 -100 µl, typu Ependorf - walidacja 1 raz w roku w zakresie objętości  10 µl, 50 µl,100 µl,  </t>
  </si>
  <si>
    <t>23 m-ce</t>
  </si>
  <si>
    <t>100</t>
  </si>
  <si>
    <t>nowe do badań molrekularnych PCR</t>
  </si>
  <si>
    <t>22 m-cy</t>
  </si>
  <si>
    <t>1,8 badania  ( PCR)</t>
  </si>
  <si>
    <r>
      <t xml:space="preserve">Morfologia krwi: Probówki z jonami Mg </t>
    </r>
    <r>
      <rPr>
        <sz val="14"/>
        <rFont val="Ebrima"/>
        <charset val="238"/>
      </rPr>
      <t>²</t>
    </r>
    <r>
      <rPr>
        <sz val="14"/>
        <rFont val="Tahoma"/>
        <family val="2"/>
        <charset val="238"/>
      </rPr>
      <t xml:space="preserve"> objętość  pobrania 1,2 - 3,0 ml, średnica 11mm- do trombocytopenii ( małopłytkowość )</t>
    </r>
  </si>
  <si>
    <t>Morfologia z napylonym na ściankach wersenianem potasowym.</t>
  </si>
  <si>
    <t>Probówki plastykowe zakręcane korkiem, na każdej probówce ( za wyjątkiem poz .20) naklejone etykiety z polem do opisu.</t>
  </si>
  <si>
    <t>Pozycje 1-4, 8-15 kombatybilne ze sobą oraz z anlizatorami. W przypadku braku kompatybliności z analizatorami Wykonawca zobowiązany będzie dostosować probówki .</t>
  </si>
  <si>
    <t>Probówki do biochemi z kapilarą (mikrometoda)</t>
  </si>
  <si>
    <t xml:space="preserve">Zatyczka do probówki stożkowe do wirowania moczu </t>
  </si>
  <si>
    <t>Zatyczka do probówki stożkowe do wirowania moczu , kompatybilna do probówki z poz.28</t>
  </si>
  <si>
    <t>35.</t>
  </si>
  <si>
    <t>36.</t>
  </si>
  <si>
    <t>Koncówki do pipet</t>
  </si>
  <si>
    <t>Pakiet nr 5 - Laboratoryjny sprzęt medyczny  II</t>
  </si>
  <si>
    <t>Wymazówka do nosogardzieli z tworzywa sztucznego</t>
  </si>
  <si>
    <t>Koncówki do pipety typu Eppendorf  1-300 ul sterylne  z filtrem, polipropylenowe do badań molekularnych</t>
  </si>
  <si>
    <t>WYMAGANE PARAMETRY GRANICZNE dotyczące szczepów wzorcowych:</t>
  </si>
  <si>
    <t xml:space="preserve">WYMOGI GRANICZNE </t>
  </si>
  <si>
    <t>PARAMETRY OFEROWANE 
PODAĆ/OPISAĆ</t>
  </si>
  <si>
    <t>Wymazówki poz. 1-3 oznaczone znakiem CE. Wyrób medyczny Klasy IIa.</t>
  </si>
  <si>
    <t>Wymazówki poz. 1-3 zgodne ze standardem M40-A2</t>
  </si>
  <si>
    <r>
      <t xml:space="preserve">Wymazówka do nosogardzieli z tworzywa sztucznego, flokowany wacik poliestrowy, niebieska nakrętka, etykieta, ciekłe podłoże AMIES w stojącym pojemniku, sterylne – R. Utrzymuje żywotność bakterii tlenowych i fakultatywnych bakterii beztlenowych oraz bakterii beztlenowych przez minimum 48 godzin zarówno w temp. pokojowej (20-25ºC) jak i lodówkowej (4-8ºC) i 24 godziny w przypadku bakterii wybrednych. Dostosowane do diagnostyki molekularnej i bezpośredniego użycia na płytkach Petriego. </t>
    </r>
    <r>
      <rPr>
        <b/>
        <i/>
        <sz val="12"/>
        <rFont val="Tahoma"/>
        <family val="2"/>
        <charset val="238"/>
      </rPr>
      <t>Zgodne ze standardem M40-A2</t>
    </r>
  </si>
  <si>
    <r>
      <t xml:space="preserve">Wymazówka pediatryczna z tworzywa sztucznego, flokowany wacik poliestrowy, niebieska nakrętka, etykieta, ciekłe podłoże AMIES stojącym pojemniku, sterylne – R. Utrzymuje żywotność bakterii tlenowych i fakultatywnych bakterii beztlenowych oraz bakterii beztlenowych przez minimum 48 godzin zarówno w temp. pokojowej (20-25ºC) jak i lodówkowej (4-8ºC) i 24 godziny w przypadku bakterii wybrednych. </t>
    </r>
    <r>
      <rPr>
        <i/>
        <u/>
        <sz val="12"/>
        <rFont val="Tahoma"/>
        <family val="2"/>
        <charset val="238"/>
      </rPr>
      <t>Dostosowane do diagnostyki molekularnej</t>
    </r>
    <r>
      <rPr>
        <sz val="12"/>
        <rFont val="Tahoma"/>
        <family val="2"/>
        <charset val="238"/>
      </rPr>
      <t xml:space="preserve"> i bezpośredniego użycia na płytkach Petriego. </t>
    </r>
    <r>
      <rPr>
        <b/>
        <i/>
        <sz val="12"/>
        <rFont val="Tahoma"/>
        <family val="2"/>
        <charset val="238"/>
      </rPr>
      <t>Zgodne ze standardem M40-A2.</t>
    </r>
  </si>
  <si>
    <t>TAK, potwierdzić certyfikatem lub deklaracją zgodności</t>
  </si>
  <si>
    <t>Znak postępowania DZ-271-1-14/2021</t>
  </si>
  <si>
    <r>
      <t xml:space="preserve">Termin ważności: </t>
    </r>
    <r>
      <rPr>
        <sz val="14"/>
        <rFont val="Tahoma"/>
        <family val="2"/>
        <charset val="238"/>
      </rPr>
      <t>poz. 12 - minimum 4 miesięcy od daty dostawy probówko-strzykawek do Zamawiającego</t>
    </r>
  </si>
  <si>
    <r>
      <t xml:space="preserve">Wymazówka do nosogardzieli z tworzywa sztucznego, flokowany wacik poliestrowy, czerwona nakrętka, etykieta, ciekłe podłoże pojem.  3 ml  w stojącym pojemniku, sterylne – R. Utrzymuje żywotność wirusów w tym COVID 19,grypy A H1N1 i innych wirusów oraz Chlamydii i mykoplazm  przez minimum 48 godzin zarówno w temp. pokojowej (20-25ºC) jak i lodówkowej (4-8ºC). Umozliwia długotrwałe zamrazanie próbki. Dostosowane do diagnostyki molekularne. </t>
    </r>
    <r>
      <rPr>
        <b/>
        <i/>
        <sz val="12"/>
        <rFont val="Tahoma"/>
        <family val="2"/>
        <charset val="238"/>
      </rPr>
      <t xml:space="preserve">Zgodne ze standardem M40-A2. </t>
    </r>
  </si>
  <si>
    <t>TAK, potwierdzić certyfikatem kontroli jakości podłoża transportowego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</si>
</sst>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_);\(#,##0.00\)"/>
    <numFmt numFmtId="166" formatCode="#,##0.00&quot; zł&quot;;[Red]\-#,##0.00&quot; zł&quot;"/>
    <numFmt numFmtId="167" formatCode="#,##0.00&quot; zł&quot;;[Red]#,##0.00&quot; zł&quot;"/>
    <numFmt numFmtId="168" formatCode="#,##0.00\ &quot;zł&quot;"/>
  </numFmts>
  <fonts count="26"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name val="Tahoma"/>
      <family val="2"/>
      <charset val="238"/>
    </font>
    <font>
      <sz val="12"/>
      <color indexed="8"/>
      <name val="Tahoma"/>
      <family val="2"/>
      <charset val="238"/>
    </font>
    <font>
      <sz val="12"/>
      <name val="Calibri"/>
      <family val="2"/>
      <charset val="238"/>
    </font>
    <font>
      <sz val="11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sz val="14"/>
      <name val="Tahoma"/>
      <family val="2"/>
      <charset val="238"/>
    </font>
    <font>
      <i/>
      <sz val="14"/>
      <name val="Tahoma"/>
      <family val="2"/>
      <charset val="238"/>
    </font>
    <font>
      <b/>
      <sz val="14"/>
      <name val="Tahoma"/>
      <family val="2"/>
      <charset val="238"/>
    </font>
    <font>
      <u/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000000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name val="Tahoma"/>
      <family val="2"/>
      <charset val="238"/>
    </font>
    <font>
      <i/>
      <u/>
      <sz val="12"/>
      <name val="Tahoma"/>
      <family val="2"/>
      <charset val="238"/>
    </font>
    <font>
      <sz val="14"/>
      <name val="Ebrima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164" fontId="4" fillId="0" borderId="0" applyFill="0" applyBorder="0" applyAlignment="0" applyProtection="0"/>
    <xf numFmtId="0" fontId="4" fillId="0" borderId="0" applyFill="0" applyProtection="0"/>
    <xf numFmtId="165" fontId="1" fillId="0" borderId="0">
      <protection locked="0"/>
    </xf>
    <xf numFmtId="0" fontId="2" fillId="0" borderId="0"/>
    <xf numFmtId="0" fontId="3" fillId="0" borderId="0"/>
    <xf numFmtId="0" fontId="4" fillId="0" borderId="0" applyFill="0" applyProtection="0"/>
    <xf numFmtId="0" fontId="4" fillId="0" borderId="0" applyFill="0" applyProtection="0"/>
    <xf numFmtId="0" fontId="4" fillId="0" borderId="0"/>
    <xf numFmtId="0" fontId="4" fillId="0" borderId="0" applyFill="0" applyProtection="0"/>
    <xf numFmtId="0" fontId="3" fillId="0" borderId="0"/>
    <xf numFmtId="0" fontId="2" fillId="0" borderId="0"/>
    <xf numFmtId="0" fontId="3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4" fontId="2" fillId="0" borderId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44" fontId="5" fillId="0" borderId="1" xfId="18" applyNumberFormat="1" applyFont="1" applyFill="1" applyBorder="1" applyAlignment="1">
      <alignment vertical="center" wrapText="1"/>
    </xf>
    <xf numFmtId="164" fontId="6" fillId="0" borderId="1" xfId="18" applyFont="1" applyFill="1" applyBorder="1" applyAlignment="1" applyProtection="1">
      <alignment horizontal="center" vertical="center" wrapText="1"/>
    </xf>
    <xf numFmtId="164" fontId="6" fillId="0" borderId="1" xfId="18" applyFont="1" applyFill="1" applyBorder="1" applyAlignment="1" applyProtection="1">
      <alignment vertical="center" wrapText="1"/>
    </xf>
    <xf numFmtId="9" fontId="6" fillId="0" borderId="1" xfId="14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 applyProtection="1">
      <alignment vertical="center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164" fontId="6" fillId="0" borderId="2" xfId="18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4" fontId="5" fillId="0" borderId="2" xfId="18" applyNumberFormat="1" applyFont="1" applyFill="1" applyBorder="1" applyAlignment="1">
      <alignment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8" applyFont="1" applyFill="1" applyBorder="1" applyAlignment="1" applyProtection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9" fontId="14" fillId="0" borderId="1" xfId="14" applyFont="1" applyFill="1" applyBorder="1" applyAlignment="1" applyProtection="1">
      <alignment horizontal="center" vertical="center" wrapText="1"/>
    </xf>
    <xf numFmtId="164" fontId="14" fillId="0" borderId="1" xfId="18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11" applyFont="1" applyFill="1" applyBorder="1" applyAlignment="1">
      <alignment horizontal="left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vertical="center" wrapText="1"/>
    </xf>
    <xf numFmtId="166" fontId="14" fillId="0" borderId="1" xfId="1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18" applyNumberFormat="1" applyFont="1" applyFill="1" applyBorder="1" applyAlignment="1" applyProtection="1">
      <alignment horizontal="center" vertical="center" wrapText="1"/>
    </xf>
    <xf numFmtId="164" fontId="14" fillId="0" borderId="1" xfId="18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44" fontId="14" fillId="0" borderId="1" xfId="18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11" applyFont="1" applyFill="1" applyBorder="1" applyAlignment="1">
      <alignment horizontal="center" vertical="center" wrapText="1"/>
    </xf>
    <xf numFmtId="164" fontId="14" fillId="0" borderId="2" xfId="18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44" fontId="14" fillId="0" borderId="2" xfId="18" applyNumberFormat="1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1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right" vertical="center"/>
    </xf>
    <xf numFmtId="1" fontId="14" fillId="0" borderId="1" xfId="14" applyNumberFormat="1" applyFont="1" applyFill="1" applyBorder="1" applyAlignment="1" applyProtection="1">
      <alignment horizontal="center" vertical="center" wrapText="1"/>
    </xf>
    <xf numFmtId="164" fontId="14" fillId="0" borderId="1" xfId="18" applyFont="1" applyFill="1" applyBorder="1" applyAlignment="1" applyProtection="1">
      <alignment horizontal="left" vertical="center"/>
    </xf>
    <xf numFmtId="164" fontId="14" fillId="0" borderId="9" xfId="18" applyFont="1" applyFill="1" applyBorder="1" applyAlignment="1" applyProtection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1" fontId="21" fillId="0" borderId="0" xfId="0" quotePrefix="1" applyNumberFormat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44" fontId="14" fillId="0" borderId="9" xfId="18" applyNumberFormat="1" applyFont="1" applyFill="1" applyBorder="1" applyAlignment="1">
      <alignment vertical="center" wrapText="1"/>
    </xf>
    <xf numFmtId="0" fontId="6" fillId="0" borderId="10" xfId="1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0" xfId="18" applyFont="1" applyFill="1" applyBorder="1" applyAlignment="1" applyProtection="1">
      <alignment horizontal="center" vertical="center" wrapText="1"/>
    </xf>
    <xf numFmtId="0" fontId="6" fillId="0" borderId="10" xfId="12" applyFont="1" applyFill="1" applyBorder="1" applyAlignment="1">
      <alignment horizontal="center" vertical="center" wrapText="1"/>
    </xf>
    <xf numFmtId="0" fontId="7" fillId="0" borderId="10" xfId="1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68" fontId="6" fillId="0" borderId="10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9" fontId="6" fillId="0" borderId="10" xfId="14" applyFont="1" applyFill="1" applyBorder="1" applyAlignment="1" applyProtection="1">
      <alignment horizontal="center" vertical="center" wrapText="1"/>
    </xf>
    <xf numFmtId="164" fontId="6" fillId="0" borderId="10" xfId="18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 wrapText="1"/>
    </xf>
    <xf numFmtId="9" fontId="6" fillId="3" borderId="10" xfId="14" applyFont="1" applyFill="1" applyBorder="1" applyAlignment="1" applyProtection="1">
      <alignment horizontal="center" vertical="center" wrapText="1"/>
    </xf>
    <xf numFmtId="164" fontId="6" fillId="3" borderId="10" xfId="18" applyFont="1" applyFill="1" applyBorder="1" applyAlignment="1" applyProtection="1">
      <alignment horizontal="center" vertical="center"/>
    </xf>
    <xf numFmtId="49" fontId="9" fillId="5" borderId="10" xfId="0" applyNumberFormat="1" applyFont="1" applyFill="1" applyBorder="1" applyAlignment="1" applyProtection="1">
      <alignment horizontal="center" vertical="center" wrapText="1"/>
    </xf>
    <xf numFmtId="164" fontId="6" fillId="0" borderId="10" xfId="18" applyFont="1" applyFill="1" applyBorder="1" applyAlignment="1" applyProtection="1">
      <alignment vertical="center"/>
    </xf>
    <xf numFmtId="0" fontId="0" fillId="0" borderId="0" xfId="0" applyFill="1"/>
    <xf numFmtId="44" fontId="6" fillId="0" borderId="10" xfId="18" applyNumberFormat="1" applyFont="1" applyFill="1" applyBorder="1" applyAlignment="1">
      <alignment vertical="center" wrapText="1"/>
    </xf>
    <xf numFmtId="0" fontId="6" fillId="4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 applyProtection="1">
      <alignment horizontal="right" vertical="center"/>
    </xf>
    <xf numFmtId="167" fontId="6" fillId="3" borderId="10" xfId="0" applyNumberFormat="1" applyFont="1" applyFill="1" applyBorder="1" applyAlignment="1" applyProtection="1">
      <alignment horizontal="right" vertical="center"/>
    </xf>
    <xf numFmtId="0" fontId="13" fillId="0" borderId="11" xfId="0" applyFont="1" applyBorder="1"/>
    <xf numFmtId="0" fontId="22" fillId="0" borderId="11" xfId="0" applyFont="1" applyBorder="1"/>
    <xf numFmtId="0" fontId="6" fillId="0" borderId="11" xfId="1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1" xfId="18" applyFont="1" applyFill="1" applyBorder="1" applyAlignment="1" applyProtection="1">
      <alignment horizontal="center" vertical="center" wrapText="1"/>
    </xf>
    <xf numFmtId="0" fontId="6" fillId="0" borderId="11" xfId="12" applyFont="1" applyFill="1" applyBorder="1" applyAlignment="1">
      <alignment horizontal="center" vertical="center" wrapText="1"/>
    </xf>
    <xf numFmtId="0" fontId="7" fillId="0" borderId="11" xfId="1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/>
    </xf>
    <xf numFmtId="167" fontId="10" fillId="0" borderId="11" xfId="0" applyNumberFormat="1" applyFont="1" applyFill="1" applyBorder="1" applyAlignment="1" applyProtection="1">
      <alignment horizontal="right" vertical="center"/>
    </xf>
    <xf numFmtId="1" fontId="6" fillId="0" borderId="11" xfId="14" applyNumberFormat="1" applyFont="1" applyFill="1" applyBorder="1" applyAlignment="1" applyProtection="1">
      <alignment horizontal="center" vertical="center" wrapText="1"/>
    </xf>
    <xf numFmtId="164" fontId="10" fillId="0" borderId="11" xfId="18" applyFont="1" applyFill="1" applyBorder="1" applyAlignment="1" applyProtection="1">
      <alignment horizontal="left" vertical="center"/>
    </xf>
    <xf numFmtId="164" fontId="10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1" fontId="10" fillId="0" borderId="11" xfId="0" quotePrefix="1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1" xfId="4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vertical="center" wrapText="1"/>
    </xf>
    <xf numFmtId="3" fontId="20" fillId="0" borderId="11" xfId="0" quotePrefix="1" applyNumberFormat="1" applyFont="1" applyBorder="1" applyAlignment="1">
      <alignment vertical="center" wrapText="1"/>
    </xf>
    <xf numFmtId="164" fontId="6" fillId="0" borderId="11" xfId="18" applyFont="1" applyFill="1" applyBorder="1" applyAlignment="1" applyProtection="1">
      <alignment vertical="center"/>
    </xf>
    <xf numFmtId="44" fontId="6" fillId="0" borderId="11" xfId="18" applyNumberFormat="1" applyFont="1" applyFill="1" applyBorder="1" applyAlignment="1">
      <alignment vertical="center" wrapText="1"/>
    </xf>
    <xf numFmtId="44" fontId="6" fillId="0" borderId="12" xfId="18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vertical="center" wrapText="1"/>
    </xf>
    <xf numFmtId="1" fontId="10" fillId="0" borderId="13" xfId="0" applyNumberFormat="1" applyFont="1" applyBorder="1" applyAlignment="1">
      <alignment horizontal="center" vertical="center"/>
    </xf>
    <xf numFmtId="167" fontId="10" fillId="0" borderId="13" xfId="0" applyNumberFormat="1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13" xfId="0" applyFont="1" applyBorder="1" applyAlignment="1">
      <alignment horizontal="center" vertical="center" wrapText="1"/>
    </xf>
    <xf numFmtId="0" fontId="0" fillId="0" borderId="0" xfId="0" applyBorder="1"/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4" fontId="14" fillId="0" borderId="6" xfId="18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1" xfId="18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44" fontId="5" fillId="0" borderId="1" xfId="1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4" fontId="6" fillId="0" borderId="11" xfId="18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44" fontId="6" fillId="0" borderId="10" xfId="18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3">
    <cellStyle name="Currency 2" xfId="1"/>
    <cellStyle name="Normal 2" xfId="2"/>
    <cellStyle name="Normal_~5992140" xfId="3"/>
    <cellStyle name="Normalny" xfId="0" builtinId="0"/>
    <cellStyle name="Normalny 2" xfId="4"/>
    <cellStyle name="Normalny 2 2" xfId="5"/>
    <cellStyle name="Normalny 3" xfId="6"/>
    <cellStyle name="Normalny 3 2" xfId="7"/>
    <cellStyle name="Normalny 4" xfId="8"/>
    <cellStyle name="Normalny 5" xfId="9"/>
    <cellStyle name="Normalny 6" xfId="10"/>
    <cellStyle name="Normalny_Arkusz1" xfId="11"/>
    <cellStyle name="Normalny_Kopia 57_asortyment-1" xfId="12"/>
    <cellStyle name="Percent 2" xfId="13"/>
    <cellStyle name="Procentowy" xfId="14" builtinId="5"/>
    <cellStyle name="Procentowy 2" xfId="15"/>
    <cellStyle name="Procentowy 3" xfId="16"/>
    <cellStyle name="Procentowy 4" xfId="17"/>
    <cellStyle name="Walutowy" xfId="18" builtinId="4"/>
    <cellStyle name="Walutowy 2" xfId="19"/>
    <cellStyle name="Walutowy 2 2" xfId="20"/>
    <cellStyle name="Walutowy 3" xfId="21"/>
    <cellStyle name="Walutowy 4" xfId="22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445" name="pole tekstowe 1"/>
        <xdr:cNvSpPr txBox="1">
          <a:spLocks noChangeArrowheads="1"/>
        </xdr:cNvSpPr>
      </xdr:nvSpPr>
      <xdr:spPr bwMode="auto">
        <a:xfrm>
          <a:off x="6210300" y="1254442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6446" name="pole tekstowe 1"/>
        <xdr:cNvSpPr txBox="1">
          <a:spLocks noChangeArrowheads="1"/>
        </xdr:cNvSpPr>
      </xdr:nvSpPr>
      <xdr:spPr bwMode="auto">
        <a:xfrm>
          <a:off x="13335000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447" name="pole tekstowe 1"/>
        <xdr:cNvSpPr txBox="1">
          <a:spLocks noChangeArrowheads="1"/>
        </xdr:cNvSpPr>
      </xdr:nvSpPr>
      <xdr:spPr bwMode="auto">
        <a:xfrm>
          <a:off x="6210300" y="1254442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448" name="pole tekstowe 1"/>
        <xdr:cNvSpPr txBox="1">
          <a:spLocks noChangeArrowheads="1"/>
        </xdr:cNvSpPr>
      </xdr:nvSpPr>
      <xdr:spPr bwMode="auto">
        <a:xfrm>
          <a:off x="6210300" y="1254442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6449" name="pole tekstowe 1"/>
        <xdr:cNvSpPr txBox="1">
          <a:spLocks noChangeArrowheads="1"/>
        </xdr:cNvSpPr>
      </xdr:nvSpPr>
      <xdr:spPr bwMode="auto">
        <a:xfrm>
          <a:off x="13335000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450" name="pole tekstowe 1"/>
        <xdr:cNvSpPr txBox="1">
          <a:spLocks noChangeArrowheads="1"/>
        </xdr:cNvSpPr>
      </xdr:nvSpPr>
      <xdr:spPr bwMode="auto">
        <a:xfrm>
          <a:off x="6210300" y="1254442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451" name="pole tekstowe 1"/>
        <xdr:cNvSpPr txBox="1">
          <a:spLocks noChangeArrowheads="1"/>
        </xdr:cNvSpPr>
      </xdr:nvSpPr>
      <xdr:spPr bwMode="auto">
        <a:xfrm>
          <a:off x="4962525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190500</xdr:colOff>
      <xdr:row>28</xdr:row>
      <xdr:rowOff>76200</xdr:rowOff>
    </xdr:to>
    <xdr:sp macro="" textlink="">
      <xdr:nvSpPr>
        <xdr:cNvPr id="6452" name="pole tekstowe 1"/>
        <xdr:cNvSpPr txBox="1">
          <a:spLocks noChangeArrowheads="1"/>
        </xdr:cNvSpPr>
      </xdr:nvSpPr>
      <xdr:spPr bwMode="auto">
        <a:xfrm>
          <a:off x="13335000" y="12544425"/>
          <a:ext cx="190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453" name="pole tekstowe 1"/>
        <xdr:cNvSpPr txBox="1">
          <a:spLocks noChangeArrowheads="1"/>
        </xdr:cNvSpPr>
      </xdr:nvSpPr>
      <xdr:spPr bwMode="auto">
        <a:xfrm>
          <a:off x="4962525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454" name="pole tekstowe 1"/>
        <xdr:cNvSpPr txBox="1">
          <a:spLocks noChangeArrowheads="1"/>
        </xdr:cNvSpPr>
      </xdr:nvSpPr>
      <xdr:spPr bwMode="auto">
        <a:xfrm>
          <a:off x="4962525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6455" name="pole tekstowe 1"/>
        <xdr:cNvSpPr txBox="1">
          <a:spLocks noChangeArrowheads="1"/>
        </xdr:cNvSpPr>
      </xdr:nvSpPr>
      <xdr:spPr bwMode="auto">
        <a:xfrm>
          <a:off x="13335000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456" name="pole tekstowe 1"/>
        <xdr:cNvSpPr txBox="1">
          <a:spLocks noChangeArrowheads="1"/>
        </xdr:cNvSpPr>
      </xdr:nvSpPr>
      <xdr:spPr bwMode="auto">
        <a:xfrm>
          <a:off x="4962525" y="1254442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85725</xdr:rowOff>
    </xdr:to>
    <xdr:sp macro="" textlink="">
      <xdr:nvSpPr>
        <xdr:cNvPr id="14" name="pole tekstowe 13"/>
        <xdr:cNvSpPr txBox="1">
          <a:spLocks noChangeArrowheads="1"/>
        </xdr:cNvSpPr>
      </xdr:nvSpPr>
      <xdr:spPr bwMode="auto">
        <a:xfrm>
          <a:off x="4400550" y="7324725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190500</xdr:colOff>
      <xdr:row>30</xdr:row>
      <xdr:rowOff>85725</xdr:rowOff>
    </xdr:to>
    <xdr:sp macro="" textlink="">
      <xdr:nvSpPr>
        <xdr:cNvPr id="15" name="pole tekstowe 1"/>
        <xdr:cNvSpPr txBox="1">
          <a:spLocks noChangeArrowheads="1"/>
        </xdr:cNvSpPr>
      </xdr:nvSpPr>
      <xdr:spPr bwMode="auto">
        <a:xfrm>
          <a:off x="9725025" y="7324725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85725</xdr:rowOff>
    </xdr:to>
    <xdr:sp macro="" textlink="">
      <xdr:nvSpPr>
        <xdr:cNvPr id="16" name="pole tekstowe 1"/>
        <xdr:cNvSpPr txBox="1">
          <a:spLocks noChangeArrowheads="1"/>
        </xdr:cNvSpPr>
      </xdr:nvSpPr>
      <xdr:spPr bwMode="auto">
        <a:xfrm>
          <a:off x="4400550" y="7324725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85725</xdr:rowOff>
    </xdr:to>
    <xdr:sp macro="" textlink="">
      <xdr:nvSpPr>
        <xdr:cNvPr id="17" name="pole tekstowe 1"/>
        <xdr:cNvSpPr txBox="1">
          <a:spLocks noChangeArrowheads="1"/>
        </xdr:cNvSpPr>
      </xdr:nvSpPr>
      <xdr:spPr bwMode="auto">
        <a:xfrm>
          <a:off x="4400550" y="7324725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27</xdr:row>
      <xdr:rowOff>0</xdr:rowOff>
    </xdr:from>
    <xdr:to>
      <xdr:col>5</xdr:col>
      <xdr:colOff>495300</xdr:colOff>
      <xdr:row>30</xdr:row>
      <xdr:rowOff>85725</xdr:rowOff>
    </xdr:to>
    <xdr:sp macro="" textlink="">
      <xdr:nvSpPr>
        <xdr:cNvPr id="18" name="pole tekstowe 1"/>
        <xdr:cNvSpPr txBox="1">
          <a:spLocks noChangeArrowheads="1"/>
        </xdr:cNvSpPr>
      </xdr:nvSpPr>
      <xdr:spPr bwMode="auto">
        <a:xfrm>
          <a:off x="8686800" y="7324725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85725</xdr:rowOff>
    </xdr:to>
    <xdr:sp macro="" textlink="">
      <xdr:nvSpPr>
        <xdr:cNvPr id="19" name="pole tekstowe 1"/>
        <xdr:cNvSpPr txBox="1">
          <a:spLocks noChangeArrowheads="1"/>
        </xdr:cNvSpPr>
      </xdr:nvSpPr>
      <xdr:spPr bwMode="auto">
        <a:xfrm>
          <a:off x="4400550" y="7324725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20" name="pole tekstowe 19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21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22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23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24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25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26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190500</xdr:colOff>
      <xdr:row>28</xdr:row>
      <xdr:rowOff>76200</xdr:rowOff>
    </xdr:to>
    <xdr:sp macro="" textlink="">
      <xdr:nvSpPr>
        <xdr:cNvPr id="27" name="pole tekstowe 1"/>
        <xdr:cNvSpPr txBox="1">
          <a:spLocks noChangeArrowheads="1"/>
        </xdr:cNvSpPr>
      </xdr:nvSpPr>
      <xdr:spPr bwMode="auto">
        <a:xfrm>
          <a:off x="11115675" y="7324725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28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29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30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31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30</xdr:row>
      <xdr:rowOff>76200</xdr:rowOff>
    </xdr:to>
    <xdr:sp macro="" textlink="">
      <xdr:nvSpPr>
        <xdr:cNvPr id="32" name="pole tekstowe 31"/>
        <xdr:cNvSpPr txBox="1">
          <a:spLocks noChangeArrowheads="1"/>
        </xdr:cNvSpPr>
      </xdr:nvSpPr>
      <xdr:spPr bwMode="auto">
        <a:xfrm>
          <a:off x="5086350" y="7324725"/>
          <a:ext cx="2000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30</xdr:row>
      <xdr:rowOff>76200</xdr:rowOff>
    </xdr:to>
    <xdr:sp macro="" textlink="">
      <xdr:nvSpPr>
        <xdr:cNvPr id="33" name="pole tekstowe 1"/>
        <xdr:cNvSpPr txBox="1">
          <a:spLocks noChangeArrowheads="1"/>
        </xdr:cNvSpPr>
      </xdr:nvSpPr>
      <xdr:spPr bwMode="auto">
        <a:xfrm>
          <a:off x="11115675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30</xdr:row>
      <xdr:rowOff>76200</xdr:rowOff>
    </xdr:to>
    <xdr:sp macro="" textlink="">
      <xdr:nvSpPr>
        <xdr:cNvPr id="34" name="pole tekstowe 1"/>
        <xdr:cNvSpPr txBox="1">
          <a:spLocks noChangeArrowheads="1"/>
        </xdr:cNvSpPr>
      </xdr:nvSpPr>
      <xdr:spPr bwMode="auto">
        <a:xfrm>
          <a:off x="5086350" y="7324725"/>
          <a:ext cx="2000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30</xdr:row>
      <xdr:rowOff>76200</xdr:rowOff>
    </xdr:to>
    <xdr:sp macro="" textlink="">
      <xdr:nvSpPr>
        <xdr:cNvPr id="35" name="pole tekstowe 1"/>
        <xdr:cNvSpPr txBox="1">
          <a:spLocks noChangeArrowheads="1"/>
        </xdr:cNvSpPr>
      </xdr:nvSpPr>
      <xdr:spPr bwMode="auto">
        <a:xfrm>
          <a:off x="5086350" y="7324725"/>
          <a:ext cx="2000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30</xdr:row>
      <xdr:rowOff>76200</xdr:rowOff>
    </xdr:to>
    <xdr:sp macro="" textlink="">
      <xdr:nvSpPr>
        <xdr:cNvPr id="36" name="pole tekstowe 1"/>
        <xdr:cNvSpPr txBox="1">
          <a:spLocks noChangeArrowheads="1"/>
        </xdr:cNvSpPr>
      </xdr:nvSpPr>
      <xdr:spPr bwMode="auto">
        <a:xfrm>
          <a:off x="11115675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30</xdr:row>
      <xdr:rowOff>76200</xdr:rowOff>
    </xdr:to>
    <xdr:sp macro="" textlink="">
      <xdr:nvSpPr>
        <xdr:cNvPr id="37" name="pole tekstowe 1"/>
        <xdr:cNvSpPr txBox="1">
          <a:spLocks noChangeArrowheads="1"/>
        </xdr:cNvSpPr>
      </xdr:nvSpPr>
      <xdr:spPr bwMode="auto">
        <a:xfrm>
          <a:off x="5086350" y="7324725"/>
          <a:ext cx="2000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30</xdr:row>
      <xdr:rowOff>76200</xdr:rowOff>
    </xdr:to>
    <xdr:sp macro="" textlink="">
      <xdr:nvSpPr>
        <xdr:cNvPr id="38" name="pole tekstowe 1"/>
        <xdr:cNvSpPr txBox="1">
          <a:spLocks noChangeArrowheads="1"/>
        </xdr:cNvSpPr>
      </xdr:nvSpPr>
      <xdr:spPr bwMode="auto">
        <a:xfrm>
          <a:off x="377190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190500</xdr:colOff>
      <xdr:row>30</xdr:row>
      <xdr:rowOff>76200</xdr:rowOff>
    </xdr:to>
    <xdr:sp macro="" textlink="">
      <xdr:nvSpPr>
        <xdr:cNvPr id="39" name="pole tekstowe 1"/>
        <xdr:cNvSpPr txBox="1">
          <a:spLocks noChangeArrowheads="1"/>
        </xdr:cNvSpPr>
      </xdr:nvSpPr>
      <xdr:spPr bwMode="auto">
        <a:xfrm>
          <a:off x="11115675" y="7324725"/>
          <a:ext cx="1905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30</xdr:row>
      <xdr:rowOff>76200</xdr:rowOff>
    </xdr:to>
    <xdr:sp macro="" textlink="">
      <xdr:nvSpPr>
        <xdr:cNvPr id="40" name="pole tekstowe 1"/>
        <xdr:cNvSpPr txBox="1">
          <a:spLocks noChangeArrowheads="1"/>
        </xdr:cNvSpPr>
      </xdr:nvSpPr>
      <xdr:spPr bwMode="auto">
        <a:xfrm>
          <a:off x="377190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30</xdr:row>
      <xdr:rowOff>76200</xdr:rowOff>
    </xdr:to>
    <xdr:sp macro="" textlink="">
      <xdr:nvSpPr>
        <xdr:cNvPr id="41" name="pole tekstowe 1"/>
        <xdr:cNvSpPr txBox="1">
          <a:spLocks noChangeArrowheads="1"/>
        </xdr:cNvSpPr>
      </xdr:nvSpPr>
      <xdr:spPr bwMode="auto">
        <a:xfrm>
          <a:off x="377190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30</xdr:row>
      <xdr:rowOff>76200</xdr:rowOff>
    </xdr:to>
    <xdr:sp macro="" textlink="">
      <xdr:nvSpPr>
        <xdr:cNvPr id="42" name="pole tekstowe 1"/>
        <xdr:cNvSpPr txBox="1">
          <a:spLocks noChangeArrowheads="1"/>
        </xdr:cNvSpPr>
      </xdr:nvSpPr>
      <xdr:spPr bwMode="auto">
        <a:xfrm>
          <a:off x="11115675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30</xdr:row>
      <xdr:rowOff>76200</xdr:rowOff>
    </xdr:to>
    <xdr:sp macro="" textlink="">
      <xdr:nvSpPr>
        <xdr:cNvPr id="43" name="pole tekstowe 1"/>
        <xdr:cNvSpPr txBox="1">
          <a:spLocks noChangeArrowheads="1"/>
        </xdr:cNvSpPr>
      </xdr:nvSpPr>
      <xdr:spPr bwMode="auto">
        <a:xfrm>
          <a:off x="377190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76200</xdr:rowOff>
    </xdr:to>
    <xdr:sp macro="" textlink="">
      <xdr:nvSpPr>
        <xdr:cNvPr id="44" name="pole tekstowe 1"/>
        <xdr:cNvSpPr txBox="1">
          <a:spLocks noChangeArrowheads="1"/>
        </xdr:cNvSpPr>
      </xdr:nvSpPr>
      <xdr:spPr bwMode="auto">
        <a:xfrm>
          <a:off x="440055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76200</xdr:rowOff>
    </xdr:to>
    <xdr:sp macro="" textlink="">
      <xdr:nvSpPr>
        <xdr:cNvPr id="45" name="pole tekstowe 1"/>
        <xdr:cNvSpPr txBox="1">
          <a:spLocks noChangeArrowheads="1"/>
        </xdr:cNvSpPr>
      </xdr:nvSpPr>
      <xdr:spPr bwMode="auto">
        <a:xfrm>
          <a:off x="440055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76200</xdr:rowOff>
    </xdr:to>
    <xdr:sp macro="" textlink="">
      <xdr:nvSpPr>
        <xdr:cNvPr id="46" name="pole tekstowe 1"/>
        <xdr:cNvSpPr txBox="1">
          <a:spLocks noChangeArrowheads="1"/>
        </xdr:cNvSpPr>
      </xdr:nvSpPr>
      <xdr:spPr bwMode="auto">
        <a:xfrm>
          <a:off x="440055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27</xdr:row>
      <xdr:rowOff>0</xdr:rowOff>
    </xdr:from>
    <xdr:to>
      <xdr:col>5</xdr:col>
      <xdr:colOff>495300</xdr:colOff>
      <xdr:row>30</xdr:row>
      <xdr:rowOff>76200</xdr:rowOff>
    </xdr:to>
    <xdr:sp macro="" textlink="">
      <xdr:nvSpPr>
        <xdr:cNvPr id="47" name="pole tekstowe 1"/>
        <xdr:cNvSpPr txBox="1">
          <a:spLocks noChangeArrowheads="1"/>
        </xdr:cNvSpPr>
      </xdr:nvSpPr>
      <xdr:spPr bwMode="auto">
        <a:xfrm>
          <a:off x="868680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180975</xdr:colOff>
      <xdr:row>30</xdr:row>
      <xdr:rowOff>76200</xdr:rowOff>
    </xdr:to>
    <xdr:sp macro="" textlink="">
      <xdr:nvSpPr>
        <xdr:cNvPr id="48" name="pole tekstowe 1"/>
        <xdr:cNvSpPr txBox="1">
          <a:spLocks noChangeArrowheads="1"/>
        </xdr:cNvSpPr>
      </xdr:nvSpPr>
      <xdr:spPr bwMode="auto">
        <a:xfrm>
          <a:off x="4400550" y="7324725"/>
          <a:ext cx="1809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49" name="pole tekstowe 48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50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51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52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53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54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55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190500</xdr:colOff>
      <xdr:row>28</xdr:row>
      <xdr:rowOff>76200</xdr:rowOff>
    </xdr:to>
    <xdr:sp macro="" textlink="">
      <xdr:nvSpPr>
        <xdr:cNvPr id="56" name="pole tekstowe 1"/>
        <xdr:cNvSpPr txBox="1">
          <a:spLocks noChangeArrowheads="1"/>
        </xdr:cNvSpPr>
      </xdr:nvSpPr>
      <xdr:spPr bwMode="auto">
        <a:xfrm>
          <a:off x="11115675" y="7324725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57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58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59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0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1" name="pole tekstowe 60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62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3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4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65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27</xdr:row>
      <xdr:rowOff>0</xdr:rowOff>
    </xdr:from>
    <xdr:to>
      <xdr:col>4</xdr:col>
      <xdr:colOff>885825</xdr:colOff>
      <xdr:row>28</xdr:row>
      <xdr:rowOff>76200</xdr:rowOff>
    </xdr:to>
    <xdr:sp macro="" textlink="">
      <xdr:nvSpPr>
        <xdr:cNvPr id="66" name="pole tekstowe 1"/>
        <xdr:cNvSpPr txBox="1">
          <a:spLocks noChangeArrowheads="1"/>
        </xdr:cNvSpPr>
      </xdr:nvSpPr>
      <xdr:spPr bwMode="auto">
        <a:xfrm>
          <a:off x="5086350" y="7324725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7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190500</xdr:colOff>
      <xdr:row>28</xdr:row>
      <xdr:rowOff>76200</xdr:rowOff>
    </xdr:to>
    <xdr:sp macro="" textlink="">
      <xdr:nvSpPr>
        <xdr:cNvPr id="68" name="pole tekstowe 1"/>
        <xdr:cNvSpPr txBox="1">
          <a:spLocks noChangeArrowheads="1"/>
        </xdr:cNvSpPr>
      </xdr:nvSpPr>
      <xdr:spPr bwMode="auto">
        <a:xfrm>
          <a:off x="11115675" y="7324725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69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70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180975</xdr:colOff>
      <xdr:row>28</xdr:row>
      <xdr:rowOff>76200</xdr:rowOff>
    </xdr:to>
    <xdr:sp macro="" textlink="">
      <xdr:nvSpPr>
        <xdr:cNvPr id="71" name="pole tekstowe 1"/>
        <xdr:cNvSpPr txBox="1">
          <a:spLocks noChangeArrowheads="1"/>
        </xdr:cNvSpPr>
      </xdr:nvSpPr>
      <xdr:spPr bwMode="auto">
        <a:xfrm>
          <a:off x="11115675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27</xdr:row>
      <xdr:rowOff>0</xdr:rowOff>
    </xdr:from>
    <xdr:to>
      <xdr:col>3</xdr:col>
      <xdr:colOff>552450</xdr:colOff>
      <xdr:row>28</xdr:row>
      <xdr:rowOff>76200</xdr:rowOff>
    </xdr:to>
    <xdr:sp macro="" textlink="">
      <xdr:nvSpPr>
        <xdr:cNvPr id="72" name="pole tekstowe 1"/>
        <xdr:cNvSpPr txBox="1">
          <a:spLocks noChangeArrowheads="1"/>
        </xdr:cNvSpPr>
      </xdr:nvSpPr>
      <xdr:spPr bwMode="auto">
        <a:xfrm>
          <a:off x="3771900" y="73247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7</xdr:row>
      <xdr:rowOff>0</xdr:rowOff>
    </xdr:from>
    <xdr:to>
      <xdr:col>4</xdr:col>
      <xdr:colOff>885825</xdr:colOff>
      <xdr:row>8</xdr:row>
      <xdr:rowOff>76200</xdr:rowOff>
    </xdr:to>
    <xdr:sp macro="" textlink="">
      <xdr:nvSpPr>
        <xdr:cNvPr id="2" name="pole tekstowe 1"/>
        <xdr:cNvSpPr txBox="1">
          <a:spLocks noChangeArrowheads="1"/>
        </xdr:cNvSpPr>
      </xdr:nvSpPr>
      <xdr:spPr bwMode="auto">
        <a:xfrm>
          <a:off x="5962650" y="1355407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180975</xdr:colOff>
      <xdr:row>8</xdr:row>
      <xdr:rowOff>76200</xdr:rowOff>
    </xdr:to>
    <xdr:sp macro="" textlink="">
      <xdr:nvSpPr>
        <xdr:cNvPr id="3" name="pole tekstowe 1"/>
        <xdr:cNvSpPr txBox="1">
          <a:spLocks noChangeArrowheads="1"/>
        </xdr:cNvSpPr>
      </xdr:nvSpPr>
      <xdr:spPr bwMode="auto">
        <a:xfrm>
          <a:off x="1391602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685800</xdr:colOff>
      <xdr:row>7</xdr:row>
      <xdr:rowOff>0</xdr:rowOff>
    </xdr:from>
    <xdr:to>
      <xdr:col>4</xdr:col>
      <xdr:colOff>885825</xdr:colOff>
      <xdr:row>8</xdr:row>
      <xdr:rowOff>76200</xdr:rowOff>
    </xdr:to>
    <xdr:sp macro="" textlink="">
      <xdr:nvSpPr>
        <xdr:cNvPr id="4" name="pole tekstowe 1"/>
        <xdr:cNvSpPr txBox="1">
          <a:spLocks noChangeArrowheads="1"/>
        </xdr:cNvSpPr>
      </xdr:nvSpPr>
      <xdr:spPr bwMode="auto">
        <a:xfrm>
          <a:off x="5962650" y="1355407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685800</xdr:colOff>
      <xdr:row>7</xdr:row>
      <xdr:rowOff>0</xdr:rowOff>
    </xdr:from>
    <xdr:to>
      <xdr:col>4</xdr:col>
      <xdr:colOff>885825</xdr:colOff>
      <xdr:row>8</xdr:row>
      <xdr:rowOff>76200</xdr:rowOff>
    </xdr:to>
    <xdr:sp macro="" textlink="">
      <xdr:nvSpPr>
        <xdr:cNvPr id="5" name="pole tekstowe 1"/>
        <xdr:cNvSpPr txBox="1">
          <a:spLocks noChangeArrowheads="1"/>
        </xdr:cNvSpPr>
      </xdr:nvSpPr>
      <xdr:spPr bwMode="auto">
        <a:xfrm>
          <a:off x="5962650" y="1355407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180975</xdr:colOff>
      <xdr:row>8</xdr:row>
      <xdr:rowOff>76200</xdr:rowOff>
    </xdr:to>
    <xdr:sp macro="" textlink="">
      <xdr:nvSpPr>
        <xdr:cNvPr id="6" name="pole tekstowe 1"/>
        <xdr:cNvSpPr txBox="1">
          <a:spLocks noChangeArrowheads="1"/>
        </xdr:cNvSpPr>
      </xdr:nvSpPr>
      <xdr:spPr bwMode="auto">
        <a:xfrm>
          <a:off x="1391602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685800</xdr:colOff>
      <xdr:row>7</xdr:row>
      <xdr:rowOff>0</xdr:rowOff>
    </xdr:from>
    <xdr:to>
      <xdr:col>4</xdr:col>
      <xdr:colOff>885825</xdr:colOff>
      <xdr:row>8</xdr:row>
      <xdr:rowOff>76200</xdr:rowOff>
    </xdr:to>
    <xdr:sp macro="" textlink="">
      <xdr:nvSpPr>
        <xdr:cNvPr id="7" name="pole tekstowe 1"/>
        <xdr:cNvSpPr txBox="1">
          <a:spLocks noChangeArrowheads="1"/>
        </xdr:cNvSpPr>
      </xdr:nvSpPr>
      <xdr:spPr bwMode="auto">
        <a:xfrm>
          <a:off x="5962650" y="13554075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7</xdr:row>
      <xdr:rowOff>0</xdr:rowOff>
    </xdr:from>
    <xdr:to>
      <xdr:col>3</xdr:col>
      <xdr:colOff>552450</xdr:colOff>
      <xdr:row>8</xdr:row>
      <xdr:rowOff>76200</xdr:rowOff>
    </xdr:to>
    <xdr:sp macro="" textlink="">
      <xdr:nvSpPr>
        <xdr:cNvPr id="8" name="pole tekstowe 1"/>
        <xdr:cNvSpPr txBox="1">
          <a:spLocks noChangeArrowheads="1"/>
        </xdr:cNvSpPr>
      </xdr:nvSpPr>
      <xdr:spPr bwMode="auto">
        <a:xfrm>
          <a:off x="471487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190500</xdr:colOff>
      <xdr:row>8</xdr:row>
      <xdr:rowOff>76200</xdr:rowOff>
    </xdr:to>
    <xdr:sp macro="" textlink="">
      <xdr:nvSpPr>
        <xdr:cNvPr id="9" name="pole tekstowe 1"/>
        <xdr:cNvSpPr txBox="1">
          <a:spLocks noChangeArrowheads="1"/>
        </xdr:cNvSpPr>
      </xdr:nvSpPr>
      <xdr:spPr bwMode="auto">
        <a:xfrm>
          <a:off x="13916025" y="13554075"/>
          <a:ext cx="190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7</xdr:row>
      <xdr:rowOff>0</xdr:rowOff>
    </xdr:from>
    <xdr:to>
      <xdr:col>3</xdr:col>
      <xdr:colOff>552450</xdr:colOff>
      <xdr:row>8</xdr:row>
      <xdr:rowOff>76200</xdr:rowOff>
    </xdr:to>
    <xdr:sp macro="" textlink="">
      <xdr:nvSpPr>
        <xdr:cNvPr id="10" name="pole tekstowe 1"/>
        <xdr:cNvSpPr txBox="1">
          <a:spLocks noChangeArrowheads="1"/>
        </xdr:cNvSpPr>
      </xdr:nvSpPr>
      <xdr:spPr bwMode="auto">
        <a:xfrm>
          <a:off x="471487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7</xdr:row>
      <xdr:rowOff>0</xdr:rowOff>
    </xdr:from>
    <xdr:to>
      <xdr:col>3</xdr:col>
      <xdr:colOff>552450</xdr:colOff>
      <xdr:row>8</xdr:row>
      <xdr:rowOff>76200</xdr:rowOff>
    </xdr:to>
    <xdr:sp macro="" textlink="">
      <xdr:nvSpPr>
        <xdr:cNvPr id="11" name="pole tekstowe 1"/>
        <xdr:cNvSpPr txBox="1">
          <a:spLocks noChangeArrowheads="1"/>
        </xdr:cNvSpPr>
      </xdr:nvSpPr>
      <xdr:spPr bwMode="auto">
        <a:xfrm>
          <a:off x="471487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180975</xdr:colOff>
      <xdr:row>8</xdr:row>
      <xdr:rowOff>76200</xdr:rowOff>
    </xdr:to>
    <xdr:sp macro="" textlink="">
      <xdr:nvSpPr>
        <xdr:cNvPr id="12" name="pole tekstowe 1"/>
        <xdr:cNvSpPr txBox="1">
          <a:spLocks noChangeArrowheads="1"/>
        </xdr:cNvSpPr>
      </xdr:nvSpPr>
      <xdr:spPr bwMode="auto">
        <a:xfrm>
          <a:off x="1391602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7</xdr:row>
      <xdr:rowOff>0</xdr:rowOff>
    </xdr:from>
    <xdr:to>
      <xdr:col>3</xdr:col>
      <xdr:colOff>552450</xdr:colOff>
      <xdr:row>8</xdr:row>
      <xdr:rowOff>76200</xdr:rowOff>
    </xdr:to>
    <xdr:sp macro="" textlink="">
      <xdr:nvSpPr>
        <xdr:cNvPr id="13" name="pole tekstowe 1"/>
        <xdr:cNvSpPr txBox="1">
          <a:spLocks noChangeArrowheads="1"/>
        </xdr:cNvSpPr>
      </xdr:nvSpPr>
      <xdr:spPr bwMode="auto">
        <a:xfrm>
          <a:off x="4714875" y="13554075"/>
          <a:ext cx="180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85725</xdr:rowOff>
    </xdr:to>
    <xdr:sp macro="" textlink="">
      <xdr:nvSpPr>
        <xdr:cNvPr id="2" name="pole tekstowe 1"/>
        <xdr:cNvSpPr txBox="1">
          <a:spLocks noChangeArrowheads="1"/>
        </xdr:cNvSpPr>
      </xdr:nvSpPr>
      <xdr:spPr bwMode="auto">
        <a:xfrm>
          <a:off x="4276725" y="7848600"/>
          <a:ext cx="1809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190500</xdr:colOff>
      <xdr:row>18</xdr:row>
      <xdr:rowOff>85725</xdr:rowOff>
    </xdr:to>
    <xdr:sp macro="" textlink="">
      <xdr:nvSpPr>
        <xdr:cNvPr id="3" name="pole tekstowe 1"/>
        <xdr:cNvSpPr txBox="1">
          <a:spLocks noChangeArrowheads="1"/>
        </xdr:cNvSpPr>
      </xdr:nvSpPr>
      <xdr:spPr bwMode="auto">
        <a:xfrm>
          <a:off x="9029700" y="7848600"/>
          <a:ext cx="190500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85725</xdr:rowOff>
    </xdr:to>
    <xdr:sp macro="" textlink="">
      <xdr:nvSpPr>
        <xdr:cNvPr id="4" name="pole tekstowe 1"/>
        <xdr:cNvSpPr txBox="1">
          <a:spLocks noChangeArrowheads="1"/>
        </xdr:cNvSpPr>
      </xdr:nvSpPr>
      <xdr:spPr bwMode="auto">
        <a:xfrm>
          <a:off x="4276725" y="7848600"/>
          <a:ext cx="1809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85725</xdr:rowOff>
    </xdr:to>
    <xdr:sp macro="" textlink="">
      <xdr:nvSpPr>
        <xdr:cNvPr id="5" name="pole tekstowe 1"/>
        <xdr:cNvSpPr txBox="1">
          <a:spLocks noChangeArrowheads="1"/>
        </xdr:cNvSpPr>
      </xdr:nvSpPr>
      <xdr:spPr bwMode="auto">
        <a:xfrm>
          <a:off x="4276725" y="7848600"/>
          <a:ext cx="1809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15</xdr:row>
      <xdr:rowOff>0</xdr:rowOff>
    </xdr:from>
    <xdr:to>
      <xdr:col>5</xdr:col>
      <xdr:colOff>495300</xdr:colOff>
      <xdr:row>18</xdr:row>
      <xdr:rowOff>85725</xdr:rowOff>
    </xdr:to>
    <xdr:sp macro="" textlink="">
      <xdr:nvSpPr>
        <xdr:cNvPr id="6" name="pole tekstowe 1"/>
        <xdr:cNvSpPr txBox="1">
          <a:spLocks noChangeArrowheads="1"/>
        </xdr:cNvSpPr>
      </xdr:nvSpPr>
      <xdr:spPr bwMode="auto">
        <a:xfrm>
          <a:off x="8562975" y="7848600"/>
          <a:ext cx="1809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85725</xdr:rowOff>
    </xdr:to>
    <xdr:sp macro="" textlink="">
      <xdr:nvSpPr>
        <xdr:cNvPr id="7" name="pole tekstowe 1"/>
        <xdr:cNvSpPr txBox="1">
          <a:spLocks noChangeArrowheads="1"/>
        </xdr:cNvSpPr>
      </xdr:nvSpPr>
      <xdr:spPr bwMode="auto">
        <a:xfrm>
          <a:off x="4276725" y="7848600"/>
          <a:ext cx="1809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8" name="pole tekstowe 7"/>
        <xdr:cNvSpPr txBox="1">
          <a:spLocks noChangeArrowheads="1"/>
        </xdr:cNvSpPr>
      </xdr:nvSpPr>
      <xdr:spPr bwMode="auto">
        <a:xfrm>
          <a:off x="4962525" y="7848600"/>
          <a:ext cx="2000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9" name="pole tekstowe 1"/>
        <xdr:cNvSpPr txBox="1">
          <a:spLocks noChangeArrowheads="1"/>
        </xdr:cNvSpPr>
      </xdr:nvSpPr>
      <xdr:spPr bwMode="auto">
        <a:xfrm>
          <a:off x="10420350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10" name="pole tekstowe 1"/>
        <xdr:cNvSpPr txBox="1">
          <a:spLocks noChangeArrowheads="1"/>
        </xdr:cNvSpPr>
      </xdr:nvSpPr>
      <xdr:spPr bwMode="auto">
        <a:xfrm>
          <a:off x="4962525" y="7848600"/>
          <a:ext cx="2000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11" name="pole tekstowe 1"/>
        <xdr:cNvSpPr txBox="1">
          <a:spLocks noChangeArrowheads="1"/>
        </xdr:cNvSpPr>
      </xdr:nvSpPr>
      <xdr:spPr bwMode="auto">
        <a:xfrm>
          <a:off x="4962525" y="7848600"/>
          <a:ext cx="2000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12" name="pole tekstowe 1"/>
        <xdr:cNvSpPr txBox="1">
          <a:spLocks noChangeArrowheads="1"/>
        </xdr:cNvSpPr>
      </xdr:nvSpPr>
      <xdr:spPr bwMode="auto">
        <a:xfrm>
          <a:off x="10420350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13" name="pole tekstowe 1"/>
        <xdr:cNvSpPr txBox="1">
          <a:spLocks noChangeArrowheads="1"/>
        </xdr:cNvSpPr>
      </xdr:nvSpPr>
      <xdr:spPr bwMode="auto">
        <a:xfrm>
          <a:off x="4962525" y="7848600"/>
          <a:ext cx="2000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14" name="pole tekstowe 1"/>
        <xdr:cNvSpPr txBox="1">
          <a:spLocks noChangeArrowheads="1"/>
        </xdr:cNvSpPr>
      </xdr:nvSpPr>
      <xdr:spPr bwMode="auto">
        <a:xfrm>
          <a:off x="3648075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190500</xdr:colOff>
      <xdr:row>16</xdr:row>
      <xdr:rowOff>76200</xdr:rowOff>
    </xdr:to>
    <xdr:sp macro="" textlink="">
      <xdr:nvSpPr>
        <xdr:cNvPr id="15" name="pole tekstowe 1"/>
        <xdr:cNvSpPr txBox="1">
          <a:spLocks noChangeArrowheads="1"/>
        </xdr:cNvSpPr>
      </xdr:nvSpPr>
      <xdr:spPr bwMode="auto">
        <a:xfrm>
          <a:off x="10420350" y="7848600"/>
          <a:ext cx="1905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16" name="pole tekstowe 1"/>
        <xdr:cNvSpPr txBox="1">
          <a:spLocks noChangeArrowheads="1"/>
        </xdr:cNvSpPr>
      </xdr:nvSpPr>
      <xdr:spPr bwMode="auto">
        <a:xfrm>
          <a:off x="3648075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17" name="pole tekstowe 1"/>
        <xdr:cNvSpPr txBox="1">
          <a:spLocks noChangeArrowheads="1"/>
        </xdr:cNvSpPr>
      </xdr:nvSpPr>
      <xdr:spPr bwMode="auto">
        <a:xfrm>
          <a:off x="3648075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18" name="pole tekstowe 1"/>
        <xdr:cNvSpPr txBox="1">
          <a:spLocks noChangeArrowheads="1"/>
        </xdr:cNvSpPr>
      </xdr:nvSpPr>
      <xdr:spPr bwMode="auto">
        <a:xfrm>
          <a:off x="10420350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19" name="pole tekstowe 1"/>
        <xdr:cNvSpPr txBox="1">
          <a:spLocks noChangeArrowheads="1"/>
        </xdr:cNvSpPr>
      </xdr:nvSpPr>
      <xdr:spPr bwMode="auto">
        <a:xfrm>
          <a:off x="3648075" y="7848600"/>
          <a:ext cx="1809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18</xdr:row>
      <xdr:rowOff>76200</xdr:rowOff>
    </xdr:to>
    <xdr:sp macro="" textlink="">
      <xdr:nvSpPr>
        <xdr:cNvPr id="20" name="pole tekstowe 19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18</xdr:row>
      <xdr:rowOff>76200</xdr:rowOff>
    </xdr:to>
    <xdr:sp macro="" textlink="">
      <xdr:nvSpPr>
        <xdr:cNvPr id="21" name="pole tekstowe 1"/>
        <xdr:cNvSpPr txBox="1">
          <a:spLocks noChangeArrowheads="1"/>
        </xdr:cNvSpPr>
      </xdr:nvSpPr>
      <xdr:spPr bwMode="auto">
        <a:xfrm>
          <a:off x="134874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18</xdr:row>
      <xdr:rowOff>76200</xdr:rowOff>
    </xdr:to>
    <xdr:sp macro="" textlink="">
      <xdr:nvSpPr>
        <xdr:cNvPr id="22" name="pole tekstowe 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18</xdr:row>
      <xdr:rowOff>76200</xdr:rowOff>
    </xdr:to>
    <xdr:sp macro="" textlink="">
      <xdr:nvSpPr>
        <xdr:cNvPr id="23" name="pole tekstowe 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18</xdr:row>
      <xdr:rowOff>76200</xdr:rowOff>
    </xdr:to>
    <xdr:sp macro="" textlink="">
      <xdr:nvSpPr>
        <xdr:cNvPr id="24" name="pole tekstowe 1"/>
        <xdr:cNvSpPr txBox="1">
          <a:spLocks noChangeArrowheads="1"/>
        </xdr:cNvSpPr>
      </xdr:nvSpPr>
      <xdr:spPr bwMode="auto">
        <a:xfrm>
          <a:off x="134874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18</xdr:row>
      <xdr:rowOff>76200</xdr:rowOff>
    </xdr:to>
    <xdr:sp macro="" textlink="">
      <xdr:nvSpPr>
        <xdr:cNvPr id="25" name="pole tekstowe 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18</xdr:row>
      <xdr:rowOff>76200</xdr:rowOff>
    </xdr:to>
    <xdr:sp macro="" textlink="">
      <xdr:nvSpPr>
        <xdr:cNvPr id="26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190500</xdr:colOff>
      <xdr:row>18</xdr:row>
      <xdr:rowOff>76200</xdr:rowOff>
    </xdr:to>
    <xdr:sp macro="" textlink="">
      <xdr:nvSpPr>
        <xdr:cNvPr id="27" name="pole tekstowe 1"/>
        <xdr:cNvSpPr txBox="1">
          <a:spLocks noChangeArrowheads="1"/>
        </xdr:cNvSpPr>
      </xdr:nvSpPr>
      <xdr:spPr bwMode="auto">
        <a:xfrm>
          <a:off x="13487400" y="9096375"/>
          <a:ext cx="190500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18</xdr:row>
      <xdr:rowOff>76200</xdr:rowOff>
    </xdr:to>
    <xdr:sp macro="" textlink="">
      <xdr:nvSpPr>
        <xdr:cNvPr id="28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18</xdr:row>
      <xdr:rowOff>76200</xdr:rowOff>
    </xdr:to>
    <xdr:sp macro="" textlink="">
      <xdr:nvSpPr>
        <xdr:cNvPr id="29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18</xdr:row>
      <xdr:rowOff>76200</xdr:rowOff>
    </xdr:to>
    <xdr:sp macro="" textlink="">
      <xdr:nvSpPr>
        <xdr:cNvPr id="30" name="pole tekstowe 1"/>
        <xdr:cNvSpPr txBox="1">
          <a:spLocks noChangeArrowheads="1"/>
        </xdr:cNvSpPr>
      </xdr:nvSpPr>
      <xdr:spPr bwMode="auto">
        <a:xfrm>
          <a:off x="134874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18</xdr:row>
      <xdr:rowOff>76200</xdr:rowOff>
    </xdr:to>
    <xdr:sp macro="" textlink="">
      <xdr:nvSpPr>
        <xdr:cNvPr id="31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76200</xdr:rowOff>
    </xdr:to>
    <xdr:sp macro="" textlink="">
      <xdr:nvSpPr>
        <xdr:cNvPr id="32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76200</xdr:rowOff>
    </xdr:to>
    <xdr:sp macro="" textlink="">
      <xdr:nvSpPr>
        <xdr:cNvPr id="33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76200</xdr:rowOff>
    </xdr:to>
    <xdr:sp macro="" textlink="">
      <xdr:nvSpPr>
        <xdr:cNvPr id="34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15</xdr:row>
      <xdr:rowOff>0</xdr:rowOff>
    </xdr:from>
    <xdr:to>
      <xdr:col>5</xdr:col>
      <xdr:colOff>495300</xdr:colOff>
      <xdr:row>18</xdr:row>
      <xdr:rowOff>76200</xdr:rowOff>
    </xdr:to>
    <xdr:sp macro="" textlink="">
      <xdr:nvSpPr>
        <xdr:cNvPr id="35" name="pole tekstowe 1"/>
        <xdr:cNvSpPr txBox="1">
          <a:spLocks noChangeArrowheads="1"/>
        </xdr:cNvSpPr>
      </xdr:nvSpPr>
      <xdr:spPr bwMode="auto">
        <a:xfrm>
          <a:off x="103251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180975</xdr:colOff>
      <xdr:row>18</xdr:row>
      <xdr:rowOff>76200</xdr:rowOff>
    </xdr:to>
    <xdr:sp macro="" textlink="">
      <xdr:nvSpPr>
        <xdr:cNvPr id="36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37" name="pole tekstowe 36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38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39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40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41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42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43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190500</xdr:colOff>
      <xdr:row>16</xdr:row>
      <xdr:rowOff>76200</xdr:rowOff>
    </xdr:to>
    <xdr:sp macro="" textlink="">
      <xdr:nvSpPr>
        <xdr:cNvPr id="44" name="pole tekstowe 1"/>
        <xdr:cNvSpPr txBox="1">
          <a:spLocks noChangeArrowheads="1"/>
        </xdr:cNvSpPr>
      </xdr:nvSpPr>
      <xdr:spPr bwMode="auto">
        <a:xfrm>
          <a:off x="13487400" y="9096375"/>
          <a:ext cx="19050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45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46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47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48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49" name="pole tekstowe 48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50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51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52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53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15</xdr:row>
      <xdr:rowOff>0</xdr:rowOff>
    </xdr:from>
    <xdr:to>
      <xdr:col>4</xdr:col>
      <xdr:colOff>885825</xdr:colOff>
      <xdr:row>16</xdr:row>
      <xdr:rowOff>76200</xdr:rowOff>
    </xdr:to>
    <xdr:sp macro="" textlink="">
      <xdr:nvSpPr>
        <xdr:cNvPr id="54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55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190500</xdr:colOff>
      <xdr:row>16</xdr:row>
      <xdr:rowOff>76200</xdr:rowOff>
    </xdr:to>
    <xdr:sp macro="" textlink="">
      <xdr:nvSpPr>
        <xdr:cNvPr id="56" name="pole tekstowe 1"/>
        <xdr:cNvSpPr txBox="1">
          <a:spLocks noChangeArrowheads="1"/>
        </xdr:cNvSpPr>
      </xdr:nvSpPr>
      <xdr:spPr bwMode="auto">
        <a:xfrm>
          <a:off x="13487400" y="9096375"/>
          <a:ext cx="19050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57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58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180975</xdr:colOff>
      <xdr:row>16</xdr:row>
      <xdr:rowOff>76200</xdr:rowOff>
    </xdr:to>
    <xdr:sp macro="" textlink="">
      <xdr:nvSpPr>
        <xdr:cNvPr id="59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15</xdr:row>
      <xdr:rowOff>0</xdr:rowOff>
    </xdr:from>
    <xdr:to>
      <xdr:col>3</xdr:col>
      <xdr:colOff>552450</xdr:colOff>
      <xdr:row>16</xdr:row>
      <xdr:rowOff>76200</xdr:rowOff>
    </xdr:to>
    <xdr:sp macro="" textlink="">
      <xdr:nvSpPr>
        <xdr:cNvPr id="60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2" name="pole tekstowe 1"/>
        <xdr:cNvSpPr txBox="1">
          <a:spLocks noChangeArrowheads="1"/>
        </xdr:cNvSpPr>
      </xdr:nvSpPr>
      <xdr:spPr bwMode="auto">
        <a:xfrm>
          <a:off x="501015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3" name="pole tekstowe 1"/>
        <xdr:cNvSpPr txBox="1">
          <a:spLocks noChangeArrowheads="1"/>
        </xdr:cNvSpPr>
      </xdr:nvSpPr>
      <xdr:spPr bwMode="auto">
        <a:xfrm>
          <a:off x="105346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4" name="pole tekstowe 1"/>
        <xdr:cNvSpPr txBox="1">
          <a:spLocks noChangeArrowheads="1"/>
        </xdr:cNvSpPr>
      </xdr:nvSpPr>
      <xdr:spPr bwMode="auto">
        <a:xfrm>
          <a:off x="501015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5" name="pole tekstowe 1"/>
        <xdr:cNvSpPr txBox="1">
          <a:spLocks noChangeArrowheads="1"/>
        </xdr:cNvSpPr>
      </xdr:nvSpPr>
      <xdr:spPr bwMode="auto">
        <a:xfrm>
          <a:off x="501015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6" name="pole tekstowe 1"/>
        <xdr:cNvSpPr txBox="1">
          <a:spLocks noChangeArrowheads="1"/>
        </xdr:cNvSpPr>
      </xdr:nvSpPr>
      <xdr:spPr bwMode="auto">
        <a:xfrm>
          <a:off x="105346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7" name="pole tekstowe 1"/>
        <xdr:cNvSpPr txBox="1">
          <a:spLocks noChangeArrowheads="1"/>
        </xdr:cNvSpPr>
      </xdr:nvSpPr>
      <xdr:spPr bwMode="auto">
        <a:xfrm>
          <a:off x="501015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8" name="pole tekstowe 1"/>
        <xdr:cNvSpPr txBox="1">
          <a:spLocks noChangeArrowheads="1"/>
        </xdr:cNvSpPr>
      </xdr:nvSpPr>
      <xdr:spPr bwMode="auto">
        <a:xfrm>
          <a:off x="3752850" y="13896975"/>
          <a:ext cx="17145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44</xdr:row>
      <xdr:rowOff>76200</xdr:rowOff>
    </xdr:to>
    <xdr:sp macro="" textlink="">
      <xdr:nvSpPr>
        <xdr:cNvPr id="9" name="pole tekstowe 1"/>
        <xdr:cNvSpPr txBox="1">
          <a:spLocks noChangeArrowheads="1"/>
        </xdr:cNvSpPr>
      </xdr:nvSpPr>
      <xdr:spPr bwMode="auto">
        <a:xfrm>
          <a:off x="1053465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0" name="pole tekstowe 1"/>
        <xdr:cNvSpPr txBox="1">
          <a:spLocks noChangeArrowheads="1"/>
        </xdr:cNvSpPr>
      </xdr:nvSpPr>
      <xdr:spPr bwMode="auto">
        <a:xfrm>
          <a:off x="3752850" y="13896975"/>
          <a:ext cx="17145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1" name="pole tekstowe 1"/>
        <xdr:cNvSpPr txBox="1">
          <a:spLocks noChangeArrowheads="1"/>
        </xdr:cNvSpPr>
      </xdr:nvSpPr>
      <xdr:spPr bwMode="auto">
        <a:xfrm>
          <a:off x="3752850" y="13896975"/>
          <a:ext cx="17145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12" name="pole tekstowe 1"/>
        <xdr:cNvSpPr txBox="1">
          <a:spLocks noChangeArrowheads="1"/>
        </xdr:cNvSpPr>
      </xdr:nvSpPr>
      <xdr:spPr bwMode="auto">
        <a:xfrm>
          <a:off x="105346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3" name="pole tekstowe 1"/>
        <xdr:cNvSpPr txBox="1">
          <a:spLocks noChangeArrowheads="1"/>
        </xdr:cNvSpPr>
      </xdr:nvSpPr>
      <xdr:spPr bwMode="auto">
        <a:xfrm>
          <a:off x="3752850" y="13896975"/>
          <a:ext cx="17145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4" name="pole tekstowe 1"/>
        <xdr:cNvSpPr txBox="1">
          <a:spLocks noChangeArrowheads="1"/>
        </xdr:cNvSpPr>
      </xdr:nvSpPr>
      <xdr:spPr bwMode="auto">
        <a:xfrm>
          <a:off x="43243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41</xdr:row>
      <xdr:rowOff>0</xdr:rowOff>
    </xdr:from>
    <xdr:to>
      <xdr:col>6</xdr:col>
      <xdr:colOff>190500</xdr:colOff>
      <xdr:row>44</xdr:row>
      <xdr:rowOff>76200</xdr:rowOff>
    </xdr:to>
    <xdr:sp macro="" textlink="">
      <xdr:nvSpPr>
        <xdr:cNvPr id="15" name="pole tekstowe 1"/>
        <xdr:cNvSpPr txBox="1">
          <a:spLocks noChangeArrowheads="1"/>
        </xdr:cNvSpPr>
      </xdr:nvSpPr>
      <xdr:spPr bwMode="auto">
        <a:xfrm>
          <a:off x="933450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6" name="pole tekstowe 1"/>
        <xdr:cNvSpPr txBox="1">
          <a:spLocks noChangeArrowheads="1"/>
        </xdr:cNvSpPr>
      </xdr:nvSpPr>
      <xdr:spPr bwMode="auto">
        <a:xfrm>
          <a:off x="43243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7" name="pole tekstowe 1"/>
        <xdr:cNvSpPr txBox="1">
          <a:spLocks noChangeArrowheads="1"/>
        </xdr:cNvSpPr>
      </xdr:nvSpPr>
      <xdr:spPr bwMode="auto">
        <a:xfrm>
          <a:off x="43243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304800</xdr:colOff>
      <xdr:row>41</xdr:row>
      <xdr:rowOff>0</xdr:rowOff>
    </xdr:from>
    <xdr:to>
      <xdr:col>5</xdr:col>
      <xdr:colOff>495300</xdr:colOff>
      <xdr:row>44</xdr:row>
      <xdr:rowOff>76200</xdr:rowOff>
    </xdr:to>
    <xdr:sp macro="" textlink="">
      <xdr:nvSpPr>
        <xdr:cNvPr id="18" name="pole tekstowe 1"/>
        <xdr:cNvSpPr txBox="1">
          <a:spLocks noChangeArrowheads="1"/>
        </xdr:cNvSpPr>
      </xdr:nvSpPr>
      <xdr:spPr bwMode="auto">
        <a:xfrm>
          <a:off x="8953500" y="13896975"/>
          <a:ext cx="190500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9" name="pole tekstowe 1"/>
        <xdr:cNvSpPr txBox="1">
          <a:spLocks noChangeArrowheads="1"/>
        </xdr:cNvSpPr>
      </xdr:nvSpPr>
      <xdr:spPr bwMode="auto">
        <a:xfrm>
          <a:off x="4324350" y="13896975"/>
          <a:ext cx="180975" cy="13906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20" name="pole tekstowe 19"/>
        <xdr:cNvSpPr txBox="1">
          <a:spLocks noChangeArrowheads="1"/>
        </xdr:cNvSpPr>
      </xdr:nvSpPr>
      <xdr:spPr bwMode="auto">
        <a:xfrm>
          <a:off x="5010150" y="13896975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21" name="pole tekstowe 1"/>
        <xdr:cNvSpPr txBox="1">
          <a:spLocks noChangeArrowheads="1"/>
        </xdr:cNvSpPr>
      </xdr:nvSpPr>
      <xdr:spPr bwMode="auto">
        <a:xfrm>
          <a:off x="10534650" y="13896975"/>
          <a:ext cx="180975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22" name="pole tekstowe 1"/>
        <xdr:cNvSpPr txBox="1">
          <a:spLocks noChangeArrowheads="1"/>
        </xdr:cNvSpPr>
      </xdr:nvSpPr>
      <xdr:spPr bwMode="auto">
        <a:xfrm>
          <a:off x="5010150" y="13896975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23" name="pole tekstowe 1"/>
        <xdr:cNvSpPr txBox="1">
          <a:spLocks noChangeArrowheads="1"/>
        </xdr:cNvSpPr>
      </xdr:nvSpPr>
      <xdr:spPr bwMode="auto">
        <a:xfrm>
          <a:off x="5010150" y="13896975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24" name="pole tekstowe 1"/>
        <xdr:cNvSpPr txBox="1">
          <a:spLocks noChangeArrowheads="1"/>
        </xdr:cNvSpPr>
      </xdr:nvSpPr>
      <xdr:spPr bwMode="auto">
        <a:xfrm>
          <a:off x="10534650" y="13896975"/>
          <a:ext cx="180975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25" name="pole tekstowe 1"/>
        <xdr:cNvSpPr txBox="1">
          <a:spLocks noChangeArrowheads="1"/>
        </xdr:cNvSpPr>
      </xdr:nvSpPr>
      <xdr:spPr bwMode="auto">
        <a:xfrm>
          <a:off x="5010150" y="13896975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26" name="pole tekstowe 1"/>
        <xdr:cNvSpPr txBox="1">
          <a:spLocks noChangeArrowheads="1"/>
        </xdr:cNvSpPr>
      </xdr:nvSpPr>
      <xdr:spPr bwMode="auto">
        <a:xfrm>
          <a:off x="3752850" y="13896975"/>
          <a:ext cx="17145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42</xdr:row>
      <xdr:rowOff>76200</xdr:rowOff>
    </xdr:to>
    <xdr:sp macro="" textlink="">
      <xdr:nvSpPr>
        <xdr:cNvPr id="27" name="pole tekstowe 1"/>
        <xdr:cNvSpPr txBox="1">
          <a:spLocks noChangeArrowheads="1"/>
        </xdr:cNvSpPr>
      </xdr:nvSpPr>
      <xdr:spPr bwMode="auto">
        <a:xfrm>
          <a:off x="10534650" y="13896975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28" name="pole tekstowe 1"/>
        <xdr:cNvSpPr txBox="1">
          <a:spLocks noChangeArrowheads="1"/>
        </xdr:cNvSpPr>
      </xdr:nvSpPr>
      <xdr:spPr bwMode="auto">
        <a:xfrm>
          <a:off x="3752850" y="13896975"/>
          <a:ext cx="17145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29" name="pole tekstowe 1"/>
        <xdr:cNvSpPr txBox="1">
          <a:spLocks noChangeArrowheads="1"/>
        </xdr:cNvSpPr>
      </xdr:nvSpPr>
      <xdr:spPr bwMode="auto">
        <a:xfrm>
          <a:off x="3752850" y="13896975"/>
          <a:ext cx="17145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30" name="pole tekstowe 1"/>
        <xdr:cNvSpPr txBox="1">
          <a:spLocks noChangeArrowheads="1"/>
        </xdr:cNvSpPr>
      </xdr:nvSpPr>
      <xdr:spPr bwMode="auto">
        <a:xfrm>
          <a:off x="10534650" y="13896975"/>
          <a:ext cx="180975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31" name="pole tekstowe 1"/>
        <xdr:cNvSpPr txBox="1">
          <a:spLocks noChangeArrowheads="1"/>
        </xdr:cNvSpPr>
      </xdr:nvSpPr>
      <xdr:spPr bwMode="auto">
        <a:xfrm>
          <a:off x="3752850" y="13896975"/>
          <a:ext cx="17145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32" name="pole tekstowe 3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33" name="pole tekstowe 1"/>
        <xdr:cNvSpPr txBox="1">
          <a:spLocks noChangeArrowheads="1"/>
        </xdr:cNvSpPr>
      </xdr:nvSpPr>
      <xdr:spPr bwMode="auto">
        <a:xfrm>
          <a:off x="134874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34" name="pole tekstowe 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35" name="pole tekstowe 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36" name="pole tekstowe 1"/>
        <xdr:cNvSpPr txBox="1">
          <a:spLocks noChangeArrowheads="1"/>
        </xdr:cNvSpPr>
      </xdr:nvSpPr>
      <xdr:spPr bwMode="auto">
        <a:xfrm>
          <a:off x="134874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37" name="pole tekstowe 1"/>
        <xdr:cNvSpPr txBox="1">
          <a:spLocks noChangeArrowheads="1"/>
        </xdr:cNvSpPr>
      </xdr:nvSpPr>
      <xdr:spPr bwMode="auto">
        <a:xfrm>
          <a:off x="5172075" y="9096375"/>
          <a:ext cx="20002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38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44</xdr:row>
      <xdr:rowOff>76200</xdr:rowOff>
    </xdr:to>
    <xdr:sp macro="" textlink="">
      <xdr:nvSpPr>
        <xdr:cNvPr id="39" name="pole tekstowe 1"/>
        <xdr:cNvSpPr txBox="1">
          <a:spLocks noChangeArrowheads="1"/>
        </xdr:cNvSpPr>
      </xdr:nvSpPr>
      <xdr:spPr bwMode="auto">
        <a:xfrm>
          <a:off x="13487400" y="9096375"/>
          <a:ext cx="190500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40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41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42" name="pole tekstowe 1"/>
        <xdr:cNvSpPr txBox="1">
          <a:spLocks noChangeArrowheads="1"/>
        </xdr:cNvSpPr>
      </xdr:nvSpPr>
      <xdr:spPr bwMode="auto">
        <a:xfrm>
          <a:off x="134874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43" name="pole tekstowe 1"/>
        <xdr:cNvSpPr txBox="1">
          <a:spLocks noChangeArrowheads="1"/>
        </xdr:cNvSpPr>
      </xdr:nvSpPr>
      <xdr:spPr bwMode="auto">
        <a:xfrm>
          <a:off x="41529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44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45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46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41</xdr:row>
      <xdr:rowOff>0</xdr:rowOff>
    </xdr:from>
    <xdr:to>
      <xdr:col>5</xdr:col>
      <xdr:colOff>495300</xdr:colOff>
      <xdr:row>44</xdr:row>
      <xdr:rowOff>76200</xdr:rowOff>
    </xdr:to>
    <xdr:sp macro="" textlink="">
      <xdr:nvSpPr>
        <xdr:cNvPr id="47" name="pole tekstowe 1"/>
        <xdr:cNvSpPr txBox="1">
          <a:spLocks noChangeArrowheads="1"/>
        </xdr:cNvSpPr>
      </xdr:nvSpPr>
      <xdr:spPr bwMode="auto">
        <a:xfrm>
          <a:off x="10325100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48" name="pole tekstowe 1"/>
        <xdr:cNvSpPr txBox="1">
          <a:spLocks noChangeArrowheads="1"/>
        </xdr:cNvSpPr>
      </xdr:nvSpPr>
      <xdr:spPr bwMode="auto">
        <a:xfrm>
          <a:off x="4486275" y="9096375"/>
          <a:ext cx="180975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49" name="pole tekstowe 48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50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51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52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53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54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55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42</xdr:row>
      <xdr:rowOff>76200</xdr:rowOff>
    </xdr:to>
    <xdr:sp macro="" textlink="">
      <xdr:nvSpPr>
        <xdr:cNvPr id="56" name="pole tekstowe 1"/>
        <xdr:cNvSpPr txBox="1">
          <a:spLocks noChangeArrowheads="1"/>
        </xdr:cNvSpPr>
      </xdr:nvSpPr>
      <xdr:spPr bwMode="auto">
        <a:xfrm>
          <a:off x="13487400" y="9096375"/>
          <a:ext cx="19050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57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58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59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60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61" name="pole tekstowe 60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62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63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64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65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66" name="pole tekstowe 1"/>
        <xdr:cNvSpPr txBox="1">
          <a:spLocks noChangeArrowheads="1"/>
        </xdr:cNvSpPr>
      </xdr:nvSpPr>
      <xdr:spPr bwMode="auto">
        <a:xfrm>
          <a:off x="5172075" y="9096375"/>
          <a:ext cx="2000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67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42</xdr:row>
      <xdr:rowOff>76200</xdr:rowOff>
    </xdr:to>
    <xdr:sp macro="" textlink="">
      <xdr:nvSpPr>
        <xdr:cNvPr id="68" name="pole tekstowe 1"/>
        <xdr:cNvSpPr txBox="1">
          <a:spLocks noChangeArrowheads="1"/>
        </xdr:cNvSpPr>
      </xdr:nvSpPr>
      <xdr:spPr bwMode="auto">
        <a:xfrm>
          <a:off x="13487400" y="9096375"/>
          <a:ext cx="190500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69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70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71" name="pole tekstowe 1"/>
        <xdr:cNvSpPr txBox="1">
          <a:spLocks noChangeArrowheads="1"/>
        </xdr:cNvSpPr>
      </xdr:nvSpPr>
      <xdr:spPr bwMode="auto">
        <a:xfrm>
          <a:off x="134874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72" name="pole tekstowe 1"/>
        <xdr:cNvSpPr txBox="1">
          <a:spLocks noChangeArrowheads="1"/>
        </xdr:cNvSpPr>
      </xdr:nvSpPr>
      <xdr:spPr bwMode="auto">
        <a:xfrm>
          <a:off x="4152900" y="9096375"/>
          <a:ext cx="18097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73" name="pole tekstowe 72"/>
        <xdr:cNvSpPr txBox="1">
          <a:spLocks noChangeArrowheads="1"/>
        </xdr:cNvSpPr>
      </xdr:nvSpPr>
      <xdr:spPr bwMode="auto">
        <a:xfrm>
          <a:off x="5010150" y="16859250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74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75" name="pole tekstowe 1"/>
        <xdr:cNvSpPr txBox="1">
          <a:spLocks noChangeArrowheads="1"/>
        </xdr:cNvSpPr>
      </xdr:nvSpPr>
      <xdr:spPr bwMode="auto">
        <a:xfrm>
          <a:off x="5010150" y="16859250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76" name="pole tekstowe 1"/>
        <xdr:cNvSpPr txBox="1">
          <a:spLocks noChangeArrowheads="1"/>
        </xdr:cNvSpPr>
      </xdr:nvSpPr>
      <xdr:spPr bwMode="auto">
        <a:xfrm>
          <a:off x="5010150" y="16859250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77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44</xdr:row>
      <xdr:rowOff>76200</xdr:rowOff>
    </xdr:to>
    <xdr:sp macro="" textlink="">
      <xdr:nvSpPr>
        <xdr:cNvPr id="78" name="pole tekstowe 1"/>
        <xdr:cNvSpPr txBox="1">
          <a:spLocks noChangeArrowheads="1"/>
        </xdr:cNvSpPr>
      </xdr:nvSpPr>
      <xdr:spPr bwMode="auto">
        <a:xfrm>
          <a:off x="5010150" y="16859250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79" name="pole tekstowe 1"/>
        <xdr:cNvSpPr txBox="1">
          <a:spLocks noChangeArrowheads="1"/>
        </xdr:cNvSpPr>
      </xdr:nvSpPr>
      <xdr:spPr bwMode="auto">
        <a:xfrm>
          <a:off x="3752850" y="16859250"/>
          <a:ext cx="1714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44</xdr:row>
      <xdr:rowOff>76200</xdr:rowOff>
    </xdr:to>
    <xdr:sp macro="" textlink="">
      <xdr:nvSpPr>
        <xdr:cNvPr id="80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81" name="pole tekstowe 1"/>
        <xdr:cNvSpPr txBox="1">
          <a:spLocks noChangeArrowheads="1"/>
        </xdr:cNvSpPr>
      </xdr:nvSpPr>
      <xdr:spPr bwMode="auto">
        <a:xfrm>
          <a:off x="3752850" y="16859250"/>
          <a:ext cx="1714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82" name="pole tekstowe 1"/>
        <xdr:cNvSpPr txBox="1">
          <a:spLocks noChangeArrowheads="1"/>
        </xdr:cNvSpPr>
      </xdr:nvSpPr>
      <xdr:spPr bwMode="auto">
        <a:xfrm>
          <a:off x="3752850" y="16859250"/>
          <a:ext cx="1714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83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84" name="pole tekstowe 1"/>
        <xdr:cNvSpPr txBox="1">
          <a:spLocks noChangeArrowheads="1"/>
        </xdr:cNvSpPr>
      </xdr:nvSpPr>
      <xdr:spPr bwMode="auto">
        <a:xfrm>
          <a:off x="3752850" y="16859250"/>
          <a:ext cx="1714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85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41</xdr:row>
      <xdr:rowOff>0</xdr:rowOff>
    </xdr:from>
    <xdr:to>
      <xdr:col>6</xdr:col>
      <xdr:colOff>190500</xdr:colOff>
      <xdr:row>44</xdr:row>
      <xdr:rowOff>76200</xdr:rowOff>
    </xdr:to>
    <xdr:sp macro="" textlink="">
      <xdr:nvSpPr>
        <xdr:cNvPr id="86" name="pole tekstowe 1"/>
        <xdr:cNvSpPr txBox="1">
          <a:spLocks noChangeArrowheads="1"/>
        </xdr:cNvSpPr>
      </xdr:nvSpPr>
      <xdr:spPr bwMode="auto">
        <a:xfrm>
          <a:off x="10487025" y="16859250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87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88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304800</xdr:colOff>
      <xdr:row>41</xdr:row>
      <xdr:rowOff>0</xdr:rowOff>
    </xdr:from>
    <xdr:to>
      <xdr:col>5</xdr:col>
      <xdr:colOff>495300</xdr:colOff>
      <xdr:row>44</xdr:row>
      <xdr:rowOff>76200</xdr:rowOff>
    </xdr:to>
    <xdr:sp macro="" textlink="">
      <xdr:nvSpPr>
        <xdr:cNvPr id="89" name="pole tekstowe 1"/>
        <xdr:cNvSpPr txBox="1">
          <a:spLocks noChangeArrowheads="1"/>
        </xdr:cNvSpPr>
      </xdr:nvSpPr>
      <xdr:spPr bwMode="auto">
        <a:xfrm>
          <a:off x="9801225" y="16859250"/>
          <a:ext cx="1905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90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91" name="pole tekstowe 90"/>
        <xdr:cNvSpPr txBox="1">
          <a:spLocks noChangeArrowheads="1"/>
        </xdr:cNvSpPr>
      </xdr:nvSpPr>
      <xdr:spPr bwMode="auto">
        <a:xfrm>
          <a:off x="5010150" y="16859250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92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93" name="pole tekstowe 1"/>
        <xdr:cNvSpPr txBox="1">
          <a:spLocks noChangeArrowheads="1"/>
        </xdr:cNvSpPr>
      </xdr:nvSpPr>
      <xdr:spPr bwMode="auto">
        <a:xfrm>
          <a:off x="5010150" y="16859250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94" name="pole tekstowe 1"/>
        <xdr:cNvSpPr txBox="1">
          <a:spLocks noChangeArrowheads="1"/>
        </xdr:cNvSpPr>
      </xdr:nvSpPr>
      <xdr:spPr bwMode="auto">
        <a:xfrm>
          <a:off x="5010150" y="16859250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95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876300</xdr:colOff>
      <xdr:row>42</xdr:row>
      <xdr:rowOff>76200</xdr:rowOff>
    </xdr:to>
    <xdr:sp macro="" textlink="">
      <xdr:nvSpPr>
        <xdr:cNvPr id="96" name="pole tekstowe 1"/>
        <xdr:cNvSpPr txBox="1">
          <a:spLocks noChangeArrowheads="1"/>
        </xdr:cNvSpPr>
      </xdr:nvSpPr>
      <xdr:spPr bwMode="auto">
        <a:xfrm>
          <a:off x="5010150" y="16859250"/>
          <a:ext cx="1905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97" name="pole tekstowe 1"/>
        <xdr:cNvSpPr txBox="1">
          <a:spLocks noChangeArrowheads="1"/>
        </xdr:cNvSpPr>
      </xdr:nvSpPr>
      <xdr:spPr bwMode="auto">
        <a:xfrm>
          <a:off x="3752850" y="1685925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42</xdr:row>
      <xdr:rowOff>76200</xdr:rowOff>
    </xdr:to>
    <xdr:sp macro="" textlink="">
      <xdr:nvSpPr>
        <xdr:cNvPr id="98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99" name="pole tekstowe 1"/>
        <xdr:cNvSpPr txBox="1">
          <a:spLocks noChangeArrowheads="1"/>
        </xdr:cNvSpPr>
      </xdr:nvSpPr>
      <xdr:spPr bwMode="auto">
        <a:xfrm>
          <a:off x="3752850" y="1685925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00" name="pole tekstowe 1"/>
        <xdr:cNvSpPr txBox="1">
          <a:spLocks noChangeArrowheads="1"/>
        </xdr:cNvSpPr>
      </xdr:nvSpPr>
      <xdr:spPr bwMode="auto">
        <a:xfrm>
          <a:off x="3752850" y="1685925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01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381000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02" name="pole tekstowe 1"/>
        <xdr:cNvSpPr txBox="1">
          <a:spLocks noChangeArrowheads="1"/>
        </xdr:cNvSpPr>
      </xdr:nvSpPr>
      <xdr:spPr bwMode="auto">
        <a:xfrm>
          <a:off x="3752850" y="1685925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103" name="pole tekstowe 102"/>
        <xdr:cNvSpPr txBox="1">
          <a:spLocks noChangeArrowheads="1"/>
        </xdr:cNvSpPr>
      </xdr:nvSpPr>
      <xdr:spPr bwMode="auto">
        <a:xfrm>
          <a:off x="5010150" y="16859250"/>
          <a:ext cx="20002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104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105" name="pole tekstowe 1"/>
        <xdr:cNvSpPr txBox="1">
          <a:spLocks noChangeArrowheads="1"/>
        </xdr:cNvSpPr>
      </xdr:nvSpPr>
      <xdr:spPr bwMode="auto">
        <a:xfrm>
          <a:off x="5010150" y="16859250"/>
          <a:ext cx="20002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106" name="pole tekstowe 1"/>
        <xdr:cNvSpPr txBox="1">
          <a:spLocks noChangeArrowheads="1"/>
        </xdr:cNvSpPr>
      </xdr:nvSpPr>
      <xdr:spPr bwMode="auto">
        <a:xfrm>
          <a:off x="5010150" y="16859250"/>
          <a:ext cx="20002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107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44</xdr:row>
      <xdr:rowOff>76200</xdr:rowOff>
    </xdr:to>
    <xdr:sp macro="" textlink="">
      <xdr:nvSpPr>
        <xdr:cNvPr id="108" name="pole tekstowe 1"/>
        <xdr:cNvSpPr txBox="1">
          <a:spLocks noChangeArrowheads="1"/>
        </xdr:cNvSpPr>
      </xdr:nvSpPr>
      <xdr:spPr bwMode="auto">
        <a:xfrm>
          <a:off x="5010150" y="16859250"/>
          <a:ext cx="20002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09" name="pole tekstowe 1"/>
        <xdr:cNvSpPr txBox="1">
          <a:spLocks noChangeArrowheads="1"/>
        </xdr:cNvSpPr>
      </xdr:nvSpPr>
      <xdr:spPr bwMode="auto">
        <a:xfrm>
          <a:off x="3743325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44</xdr:row>
      <xdr:rowOff>76200</xdr:rowOff>
    </xdr:to>
    <xdr:sp macro="" textlink="">
      <xdr:nvSpPr>
        <xdr:cNvPr id="110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11" name="pole tekstowe 1"/>
        <xdr:cNvSpPr txBox="1">
          <a:spLocks noChangeArrowheads="1"/>
        </xdr:cNvSpPr>
      </xdr:nvSpPr>
      <xdr:spPr bwMode="auto">
        <a:xfrm>
          <a:off x="3743325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12" name="pole tekstowe 1"/>
        <xdr:cNvSpPr txBox="1">
          <a:spLocks noChangeArrowheads="1"/>
        </xdr:cNvSpPr>
      </xdr:nvSpPr>
      <xdr:spPr bwMode="auto">
        <a:xfrm>
          <a:off x="3743325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44</xdr:row>
      <xdr:rowOff>76200</xdr:rowOff>
    </xdr:to>
    <xdr:sp macro="" textlink="">
      <xdr:nvSpPr>
        <xdr:cNvPr id="113" name="pole tekstowe 1"/>
        <xdr:cNvSpPr txBox="1">
          <a:spLocks noChangeArrowheads="1"/>
        </xdr:cNvSpPr>
      </xdr:nvSpPr>
      <xdr:spPr bwMode="auto">
        <a:xfrm>
          <a:off x="12239625" y="16859250"/>
          <a:ext cx="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44</xdr:row>
      <xdr:rowOff>76200</xdr:rowOff>
    </xdr:to>
    <xdr:sp macro="" textlink="">
      <xdr:nvSpPr>
        <xdr:cNvPr id="114" name="pole tekstowe 1"/>
        <xdr:cNvSpPr txBox="1">
          <a:spLocks noChangeArrowheads="1"/>
        </xdr:cNvSpPr>
      </xdr:nvSpPr>
      <xdr:spPr bwMode="auto">
        <a:xfrm>
          <a:off x="3743325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15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16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17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41</xdr:row>
      <xdr:rowOff>0</xdr:rowOff>
    </xdr:from>
    <xdr:to>
      <xdr:col>5</xdr:col>
      <xdr:colOff>495300</xdr:colOff>
      <xdr:row>44</xdr:row>
      <xdr:rowOff>76200</xdr:rowOff>
    </xdr:to>
    <xdr:sp macro="" textlink="">
      <xdr:nvSpPr>
        <xdr:cNvPr id="118" name="pole tekstowe 1"/>
        <xdr:cNvSpPr txBox="1">
          <a:spLocks noChangeArrowheads="1"/>
        </xdr:cNvSpPr>
      </xdr:nvSpPr>
      <xdr:spPr bwMode="auto">
        <a:xfrm>
          <a:off x="98107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180975</xdr:colOff>
      <xdr:row>44</xdr:row>
      <xdr:rowOff>76200</xdr:rowOff>
    </xdr:to>
    <xdr:sp macro="" textlink="">
      <xdr:nvSpPr>
        <xdr:cNvPr id="119" name="pole tekstowe 1"/>
        <xdr:cNvSpPr txBox="1">
          <a:spLocks noChangeArrowheads="1"/>
        </xdr:cNvSpPr>
      </xdr:nvSpPr>
      <xdr:spPr bwMode="auto">
        <a:xfrm>
          <a:off x="4324350" y="16859250"/>
          <a:ext cx="1809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20" name="pole tekstowe 119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21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22" name="pole tekstowe 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23" name="pole tekstowe 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24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25" name="pole tekstowe 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26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42</xdr:row>
      <xdr:rowOff>76200</xdr:rowOff>
    </xdr:to>
    <xdr:sp macro="" textlink="">
      <xdr:nvSpPr>
        <xdr:cNvPr id="127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28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29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30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31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32" name="pole tekstowe 13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33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34" name="pole tekstowe 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35" name="pole tekstowe 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36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41</xdr:row>
      <xdr:rowOff>0</xdr:rowOff>
    </xdr:from>
    <xdr:to>
      <xdr:col>4</xdr:col>
      <xdr:colOff>885825</xdr:colOff>
      <xdr:row>42</xdr:row>
      <xdr:rowOff>76200</xdr:rowOff>
    </xdr:to>
    <xdr:sp macro="" textlink="">
      <xdr:nvSpPr>
        <xdr:cNvPr id="137" name="pole tekstowe 1"/>
        <xdr:cNvSpPr txBox="1">
          <a:spLocks noChangeArrowheads="1"/>
        </xdr:cNvSpPr>
      </xdr:nvSpPr>
      <xdr:spPr bwMode="auto">
        <a:xfrm>
          <a:off x="5010150" y="16859250"/>
          <a:ext cx="2000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38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190500</xdr:colOff>
      <xdr:row>42</xdr:row>
      <xdr:rowOff>76200</xdr:rowOff>
    </xdr:to>
    <xdr:sp macro="" textlink="">
      <xdr:nvSpPr>
        <xdr:cNvPr id="139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40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41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180975</xdr:colOff>
      <xdr:row>42</xdr:row>
      <xdr:rowOff>76200</xdr:rowOff>
    </xdr:to>
    <xdr:sp macro="" textlink="">
      <xdr:nvSpPr>
        <xdr:cNvPr id="142" name="pole tekstowe 1"/>
        <xdr:cNvSpPr txBox="1">
          <a:spLocks noChangeArrowheads="1"/>
        </xdr:cNvSpPr>
      </xdr:nvSpPr>
      <xdr:spPr bwMode="auto">
        <a:xfrm>
          <a:off x="12239625" y="1685925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41</xdr:row>
      <xdr:rowOff>0</xdr:rowOff>
    </xdr:from>
    <xdr:to>
      <xdr:col>3</xdr:col>
      <xdr:colOff>552450</xdr:colOff>
      <xdr:row>42</xdr:row>
      <xdr:rowOff>76200</xdr:rowOff>
    </xdr:to>
    <xdr:sp macro="" textlink="">
      <xdr:nvSpPr>
        <xdr:cNvPr id="143" name="pole tekstowe 1"/>
        <xdr:cNvSpPr txBox="1">
          <a:spLocks noChangeArrowheads="1"/>
        </xdr:cNvSpPr>
      </xdr:nvSpPr>
      <xdr:spPr bwMode="auto">
        <a:xfrm>
          <a:off x="3743325" y="1685925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13</xdr:row>
      <xdr:rowOff>0</xdr:rowOff>
    </xdr:from>
    <xdr:to>
      <xdr:col>4</xdr:col>
      <xdr:colOff>885825</xdr:colOff>
      <xdr:row>19</xdr:row>
      <xdr:rowOff>76200</xdr:rowOff>
    </xdr:to>
    <xdr:sp macro="" textlink="">
      <xdr:nvSpPr>
        <xdr:cNvPr id="2" name="pole tekstowe 1"/>
        <xdr:cNvSpPr txBox="1">
          <a:spLocks noChangeArrowheads="1"/>
        </xdr:cNvSpPr>
      </xdr:nvSpPr>
      <xdr:spPr bwMode="auto">
        <a:xfrm>
          <a:off x="5114925" y="8791575"/>
          <a:ext cx="200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180975</xdr:colOff>
      <xdr:row>19</xdr:row>
      <xdr:rowOff>76200</xdr:rowOff>
    </xdr:to>
    <xdr:sp macro="" textlink="">
      <xdr:nvSpPr>
        <xdr:cNvPr id="3" name="pole tekstowe 1"/>
        <xdr:cNvSpPr txBox="1">
          <a:spLocks noChangeArrowheads="1"/>
        </xdr:cNvSpPr>
      </xdr:nvSpPr>
      <xdr:spPr bwMode="auto">
        <a:xfrm>
          <a:off x="1343025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19</xdr:row>
      <xdr:rowOff>76200</xdr:rowOff>
    </xdr:to>
    <xdr:sp macro="" textlink="">
      <xdr:nvSpPr>
        <xdr:cNvPr id="4" name="pole tekstowe 1"/>
        <xdr:cNvSpPr txBox="1">
          <a:spLocks noChangeArrowheads="1"/>
        </xdr:cNvSpPr>
      </xdr:nvSpPr>
      <xdr:spPr bwMode="auto">
        <a:xfrm>
          <a:off x="5114925" y="8791575"/>
          <a:ext cx="200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19</xdr:row>
      <xdr:rowOff>76200</xdr:rowOff>
    </xdr:to>
    <xdr:sp macro="" textlink="">
      <xdr:nvSpPr>
        <xdr:cNvPr id="5" name="pole tekstowe 1"/>
        <xdr:cNvSpPr txBox="1">
          <a:spLocks noChangeArrowheads="1"/>
        </xdr:cNvSpPr>
      </xdr:nvSpPr>
      <xdr:spPr bwMode="auto">
        <a:xfrm>
          <a:off x="5114925" y="8791575"/>
          <a:ext cx="200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180975</xdr:colOff>
      <xdr:row>19</xdr:row>
      <xdr:rowOff>76200</xdr:rowOff>
    </xdr:to>
    <xdr:sp macro="" textlink="">
      <xdr:nvSpPr>
        <xdr:cNvPr id="6" name="pole tekstowe 1"/>
        <xdr:cNvSpPr txBox="1">
          <a:spLocks noChangeArrowheads="1"/>
        </xdr:cNvSpPr>
      </xdr:nvSpPr>
      <xdr:spPr bwMode="auto">
        <a:xfrm>
          <a:off x="1343025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19</xdr:row>
      <xdr:rowOff>76200</xdr:rowOff>
    </xdr:to>
    <xdr:sp macro="" textlink="">
      <xdr:nvSpPr>
        <xdr:cNvPr id="7" name="pole tekstowe 1"/>
        <xdr:cNvSpPr txBox="1">
          <a:spLocks noChangeArrowheads="1"/>
        </xdr:cNvSpPr>
      </xdr:nvSpPr>
      <xdr:spPr bwMode="auto">
        <a:xfrm>
          <a:off x="5114925" y="8791575"/>
          <a:ext cx="200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19</xdr:row>
      <xdr:rowOff>76200</xdr:rowOff>
    </xdr:to>
    <xdr:sp macro="" textlink="">
      <xdr:nvSpPr>
        <xdr:cNvPr id="8" name="pole tekstowe 1"/>
        <xdr:cNvSpPr txBox="1">
          <a:spLocks noChangeArrowheads="1"/>
        </xdr:cNvSpPr>
      </xdr:nvSpPr>
      <xdr:spPr bwMode="auto">
        <a:xfrm>
          <a:off x="415290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190500</xdr:colOff>
      <xdr:row>19</xdr:row>
      <xdr:rowOff>76200</xdr:rowOff>
    </xdr:to>
    <xdr:sp macro="" textlink="">
      <xdr:nvSpPr>
        <xdr:cNvPr id="9" name="pole tekstowe 1"/>
        <xdr:cNvSpPr txBox="1">
          <a:spLocks noChangeArrowheads="1"/>
        </xdr:cNvSpPr>
      </xdr:nvSpPr>
      <xdr:spPr bwMode="auto">
        <a:xfrm>
          <a:off x="13430250" y="8791575"/>
          <a:ext cx="190500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19</xdr:row>
      <xdr:rowOff>76200</xdr:rowOff>
    </xdr:to>
    <xdr:sp macro="" textlink="">
      <xdr:nvSpPr>
        <xdr:cNvPr id="10" name="pole tekstowe 1"/>
        <xdr:cNvSpPr txBox="1">
          <a:spLocks noChangeArrowheads="1"/>
        </xdr:cNvSpPr>
      </xdr:nvSpPr>
      <xdr:spPr bwMode="auto">
        <a:xfrm>
          <a:off x="415290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19</xdr:row>
      <xdr:rowOff>76200</xdr:rowOff>
    </xdr:to>
    <xdr:sp macro="" textlink="">
      <xdr:nvSpPr>
        <xdr:cNvPr id="11" name="pole tekstowe 1"/>
        <xdr:cNvSpPr txBox="1">
          <a:spLocks noChangeArrowheads="1"/>
        </xdr:cNvSpPr>
      </xdr:nvSpPr>
      <xdr:spPr bwMode="auto">
        <a:xfrm>
          <a:off x="415290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180975</xdr:colOff>
      <xdr:row>19</xdr:row>
      <xdr:rowOff>76200</xdr:rowOff>
    </xdr:to>
    <xdr:sp macro="" textlink="">
      <xdr:nvSpPr>
        <xdr:cNvPr id="12" name="pole tekstowe 1"/>
        <xdr:cNvSpPr txBox="1">
          <a:spLocks noChangeArrowheads="1"/>
        </xdr:cNvSpPr>
      </xdr:nvSpPr>
      <xdr:spPr bwMode="auto">
        <a:xfrm>
          <a:off x="1343025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19</xdr:row>
      <xdr:rowOff>76200</xdr:rowOff>
    </xdr:to>
    <xdr:sp macro="" textlink="">
      <xdr:nvSpPr>
        <xdr:cNvPr id="13" name="pole tekstowe 1"/>
        <xdr:cNvSpPr txBox="1">
          <a:spLocks noChangeArrowheads="1"/>
        </xdr:cNvSpPr>
      </xdr:nvSpPr>
      <xdr:spPr bwMode="auto">
        <a:xfrm>
          <a:off x="415290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180975</xdr:colOff>
      <xdr:row>19</xdr:row>
      <xdr:rowOff>76200</xdr:rowOff>
    </xdr:to>
    <xdr:sp macro="" textlink="">
      <xdr:nvSpPr>
        <xdr:cNvPr id="14" name="pole tekstowe 1"/>
        <xdr:cNvSpPr txBox="1">
          <a:spLocks noChangeArrowheads="1"/>
        </xdr:cNvSpPr>
      </xdr:nvSpPr>
      <xdr:spPr bwMode="auto">
        <a:xfrm>
          <a:off x="4429125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190500</xdr:colOff>
      <xdr:row>19</xdr:row>
      <xdr:rowOff>76200</xdr:rowOff>
    </xdr:to>
    <xdr:sp macro="" textlink="">
      <xdr:nvSpPr>
        <xdr:cNvPr id="15" name="pole tekstowe 1"/>
        <xdr:cNvSpPr txBox="1">
          <a:spLocks noChangeArrowheads="1"/>
        </xdr:cNvSpPr>
      </xdr:nvSpPr>
      <xdr:spPr bwMode="auto">
        <a:xfrm>
          <a:off x="11677650" y="8791575"/>
          <a:ext cx="190500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180975</xdr:colOff>
      <xdr:row>19</xdr:row>
      <xdr:rowOff>76200</xdr:rowOff>
    </xdr:to>
    <xdr:sp macro="" textlink="">
      <xdr:nvSpPr>
        <xdr:cNvPr id="16" name="pole tekstowe 1"/>
        <xdr:cNvSpPr txBox="1">
          <a:spLocks noChangeArrowheads="1"/>
        </xdr:cNvSpPr>
      </xdr:nvSpPr>
      <xdr:spPr bwMode="auto">
        <a:xfrm>
          <a:off x="4429125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180975</xdr:colOff>
      <xdr:row>19</xdr:row>
      <xdr:rowOff>76200</xdr:rowOff>
    </xdr:to>
    <xdr:sp macro="" textlink="">
      <xdr:nvSpPr>
        <xdr:cNvPr id="17" name="pole tekstowe 1"/>
        <xdr:cNvSpPr txBox="1">
          <a:spLocks noChangeArrowheads="1"/>
        </xdr:cNvSpPr>
      </xdr:nvSpPr>
      <xdr:spPr bwMode="auto">
        <a:xfrm>
          <a:off x="4429125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495300</xdr:colOff>
      <xdr:row>19</xdr:row>
      <xdr:rowOff>76200</xdr:rowOff>
    </xdr:to>
    <xdr:sp macro="" textlink="">
      <xdr:nvSpPr>
        <xdr:cNvPr id="18" name="pole tekstowe 1"/>
        <xdr:cNvSpPr txBox="1">
          <a:spLocks noChangeArrowheads="1"/>
        </xdr:cNvSpPr>
      </xdr:nvSpPr>
      <xdr:spPr bwMode="auto">
        <a:xfrm>
          <a:off x="10267950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180975</xdr:colOff>
      <xdr:row>19</xdr:row>
      <xdr:rowOff>76200</xdr:rowOff>
    </xdr:to>
    <xdr:sp macro="" textlink="">
      <xdr:nvSpPr>
        <xdr:cNvPr id="19" name="pole tekstowe 1"/>
        <xdr:cNvSpPr txBox="1">
          <a:spLocks noChangeArrowheads="1"/>
        </xdr:cNvSpPr>
      </xdr:nvSpPr>
      <xdr:spPr bwMode="auto">
        <a:xfrm>
          <a:off x="4429125" y="8791575"/>
          <a:ext cx="18097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14</xdr:row>
      <xdr:rowOff>76200</xdr:rowOff>
    </xdr:to>
    <xdr:sp macro="" textlink="">
      <xdr:nvSpPr>
        <xdr:cNvPr id="20" name="pole tekstowe 19"/>
        <xdr:cNvSpPr txBox="1">
          <a:spLocks noChangeArrowheads="1"/>
        </xdr:cNvSpPr>
      </xdr:nvSpPr>
      <xdr:spPr bwMode="auto">
        <a:xfrm>
          <a:off x="5114925" y="8791575"/>
          <a:ext cx="20002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180975</xdr:colOff>
      <xdr:row>14</xdr:row>
      <xdr:rowOff>76200</xdr:rowOff>
    </xdr:to>
    <xdr:sp macro="" textlink="">
      <xdr:nvSpPr>
        <xdr:cNvPr id="21" name="pole tekstowe 1"/>
        <xdr:cNvSpPr txBox="1">
          <a:spLocks noChangeArrowheads="1"/>
        </xdr:cNvSpPr>
      </xdr:nvSpPr>
      <xdr:spPr bwMode="auto">
        <a:xfrm>
          <a:off x="1343025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14</xdr:row>
      <xdr:rowOff>76200</xdr:rowOff>
    </xdr:to>
    <xdr:sp macro="" textlink="">
      <xdr:nvSpPr>
        <xdr:cNvPr id="22" name="pole tekstowe 1"/>
        <xdr:cNvSpPr txBox="1">
          <a:spLocks noChangeArrowheads="1"/>
        </xdr:cNvSpPr>
      </xdr:nvSpPr>
      <xdr:spPr bwMode="auto">
        <a:xfrm>
          <a:off x="5114925" y="8791575"/>
          <a:ext cx="20002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14</xdr:row>
      <xdr:rowOff>76200</xdr:rowOff>
    </xdr:to>
    <xdr:sp macro="" textlink="">
      <xdr:nvSpPr>
        <xdr:cNvPr id="23" name="pole tekstowe 1"/>
        <xdr:cNvSpPr txBox="1">
          <a:spLocks noChangeArrowheads="1"/>
        </xdr:cNvSpPr>
      </xdr:nvSpPr>
      <xdr:spPr bwMode="auto">
        <a:xfrm>
          <a:off x="5114925" y="8791575"/>
          <a:ext cx="20002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180975</xdr:colOff>
      <xdr:row>14</xdr:row>
      <xdr:rowOff>76200</xdr:rowOff>
    </xdr:to>
    <xdr:sp macro="" textlink="">
      <xdr:nvSpPr>
        <xdr:cNvPr id="24" name="pole tekstowe 1"/>
        <xdr:cNvSpPr txBox="1">
          <a:spLocks noChangeArrowheads="1"/>
        </xdr:cNvSpPr>
      </xdr:nvSpPr>
      <xdr:spPr bwMode="auto">
        <a:xfrm>
          <a:off x="1343025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0</xdr:rowOff>
    </xdr:from>
    <xdr:to>
      <xdr:col>4</xdr:col>
      <xdr:colOff>885825</xdr:colOff>
      <xdr:row>14</xdr:row>
      <xdr:rowOff>76200</xdr:rowOff>
    </xdr:to>
    <xdr:sp macro="" textlink="">
      <xdr:nvSpPr>
        <xdr:cNvPr id="25" name="pole tekstowe 1"/>
        <xdr:cNvSpPr txBox="1">
          <a:spLocks noChangeArrowheads="1"/>
        </xdr:cNvSpPr>
      </xdr:nvSpPr>
      <xdr:spPr bwMode="auto">
        <a:xfrm>
          <a:off x="5114925" y="8791575"/>
          <a:ext cx="20002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14</xdr:row>
      <xdr:rowOff>76200</xdr:rowOff>
    </xdr:to>
    <xdr:sp macro="" textlink="">
      <xdr:nvSpPr>
        <xdr:cNvPr id="26" name="pole tekstowe 1"/>
        <xdr:cNvSpPr txBox="1">
          <a:spLocks noChangeArrowheads="1"/>
        </xdr:cNvSpPr>
      </xdr:nvSpPr>
      <xdr:spPr bwMode="auto">
        <a:xfrm>
          <a:off x="415290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190500</xdr:colOff>
      <xdr:row>14</xdr:row>
      <xdr:rowOff>76200</xdr:rowOff>
    </xdr:to>
    <xdr:sp macro="" textlink="">
      <xdr:nvSpPr>
        <xdr:cNvPr id="27" name="pole tekstowe 1"/>
        <xdr:cNvSpPr txBox="1">
          <a:spLocks noChangeArrowheads="1"/>
        </xdr:cNvSpPr>
      </xdr:nvSpPr>
      <xdr:spPr bwMode="auto">
        <a:xfrm>
          <a:off x="13430250" y="8791575"/>
          <a:ext cx="19050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14</xdr:row>
      <xdr:rowOff>76200</xdr:rowOff>
    </xdr:to>
    <xdr:sp macro="" textlink="">
      <xdr:nvSpPr>
        <xdr:cNvPr id="28" name="pole tekstowe 1"/>
        <xdr:cNvSpPr txBox="1">
          <a:spLocks noChangeArrowheads="1"/>
        </xdr:cNvSpPr>
      </xdr:nvSpPr>
      <xdr:spPr bwMode="auto">
        <a:xfrm>
          <a:off x="415290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14</xdr:row>
      <xdr:rowOff>76200</xdr:rowOff>
    </xdr:to>
    <xdr:sp macro="" textlink="">
      <xdr:nvSpPr>
        <xdr:cNvPr id="29" name="pole tekstowe 1"/>
        <xdr:cNvSpPr txBox="1">
          <a:spLocks noChangeArrowheads="1"/>
        </xdr:cNvSpPr>
      </xdr:nvSpPr>
      <xdr:spPr bwMode="auto">
        <a:xfrm>
          <a:off x="415290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180975</xdr:colOff>
      <xdr:row>14</xdr:row>
      <xdr:rowOff>76200</xdr:rowOff>
    </xdr:to>
    <xdr:sp macro="" textlink="">
      <xdr:nvSpPr>
        <xdr:cNvPr id="30" name="pole tekstowe 1"/>
        <xdr:cNvSpPr txBox="1">
          <a:spLocks noChangeArrowheads="1"/>
        </xdr:cNvSpPr>
      </xdr:nvSpPr>
      <xdr:spPr bwMode="auto">
        <a:xfrm>
          <a:off x="1343025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371475</xdr:colOff>
      <xdr:row>13</xdr:row>
      <xdr:rowOff>0</xdr:rowOff>
    </xdr:from>
    <xdr:to>
      <xdr:col>3</xdr:col>
      <xdr:colOff>552450</xdr:colOff>
      <xdr:row>14</xdr:row>
      <xdr:rowOff>76200</xdr:rowOff>
    </xdr:to>
    <xdr:sp macro="" textlink="">
      <xdr:nvSpPr>
        <xdr:cNvPr id="31" name="pole tekstowe 1"/>
        <xdr:cNvSpPr txBox="1">
          <a:spLocks noChangeArrowheads="1"/>
        </xdr:cNvSpPr>
      </xdr:nvSpPr>
      <xdr:spPr bwMode="auto">
        <a:xfrm>
          <a:off x="4152900" y="8791575"/>
          <a:ext cx="1809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ZP\PLAN%20ZP%202021\22-2.%20PROFILAB%20s.c\22-2.%20PROFILAB%20s.c.%20-%20za&#322;&#261;cznik%20nr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ZP\PLAN%20ZP%202021\22-3.%20PROFILAB%20s.c\22-3.%20PROFILAB%20s.c.%20-%20za&#322;&#261;cznik%20nr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 system otwart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 sprzęt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view="pageBreakPreview" zoomScale="75" zoomScaleNormal="100" zoomScaleSheetLayoutView="75" workbookViewId="0">
      <selection activeCell="A4" sqref="A4:D27"/>
    </sheetView>
  </sheetViews>
  <sheetFormatPr defaultRowHeight="15"/>
  <cols>
    <col min="1" max="1" width="7.7109375" style="7" customWidth="1"/>
    <col min="2" max="2" width="44.85546875" style="7" customWidth="1"/>
    <col min="3" max="3" width="12.5703125" style="7" customWidth="1"/>
    <col min="4" max="4" width="15.85546875" style="7" customWidth="1"/>
    <col min="5" max="5" width="91.85546875" style="7" customWidth="1"/>
    <col min="6" max="6" width="30.5703125" style="7" customWidth="1"/>
    <col min="7" max="7" width="41" style="7" customWidth="1"/>
    <col min="8" max="8" width="25.7109375" style="7" customWidth="1"/>
    <col min="9" max="9" width="17.42578125" style="7" customWidth="1"/>
    <col min="10" max="10" width="15.5703125" style="7" customWidth="1"/>
    <col min="11" max="11" width="20.85546875" style="7" customWidth="1"/>
    <col min="12" max="12" width="7.42578125" style="7" customWidth="1"/>
    <col min="13" max="13" width="14.140625" style="7" customWidth="1"/>
    <col min="14" max="14" width="21" style="7" customWidth="1"/>
    <col min="15" max="15" width="20.7109375" style="7" customWidth="1"/>
  </cols>
  <sheetData>
    <row r="1" spans="1:15" s="1" customFormat="1" ht="29.25" customHeight="1">
      <c r="A1" s="173" t="s">
        <v>241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5" s="1" customFormat="1" ht="28.5" customHeight="1">
      <c r="A2" s="173" t="s">
        <v>191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s="1" customFormat="1" ht="28.5" customHeight="1">
      <c r="A3" s="178" t="s">
        <v>202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s="1" customFormat="1" ht="113.25" customHeight="1">
      <c r="A4" s="36" t="s">
        <v>0</v>
      </c>
      <c r="B4" s="36" t="s">
        <v>1</v>
      </c>
      <c r="C4" s="37" t="s">
        <v>2</v>
      </c>
      <c r="D4" s="38" t="s">
        <v>65</v>
      </c>
      <c r="E4" s="39" t="s">
        <v>192</v>
      </c>
      <c r="F4" s="38" t="s">
        <v>3</v>
      </c>
      <c r="G4" s="37" t="s">
        <v>4</v>
      </c>
      <c r="H4" s="36" t="s">
        <v>5</v>
      </c>
      <c r="I4" s="36" t="s">
        <v>6</v>
      </c>
      <c r="J4" s="36" t="s">
        <v>7</v>
      </c>
      <c r="K4" s="40" t="s">
        <v>8</v>
      </c>
      <c r="L4" s="41" t="s">
        <v>9</v>
      </c>
      <c r="M4" s="40" t="s">
        <v>10</v>
      </c>
      <c r="N4" s="42" t="s">
        <v>11</v>
      </c>
      <c r="O4" s="63" t="s">
        <v>12</v>
      </c>
    </row>
    <row r="5" spans="1:15" s="1" customFormat="1" ht="27.75" customHeight="1">
      <c r="A5" s="43" t="s">
        <v>13</v>
      </c>
      <c r="B5" s="43" t="s">
        <v>14</v>
      </c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43" t="s">
        <v>25</v>
      </c>
      <c r="N5" s="43" t="s">
        <v>26</v>
      </c>
      <c r="O5" s="64" t="s">
        <v>27</v>
      </c>
    </row>
    <row r="6" spans="1:15" s="1" customFormat="1" ht="36" customHeight="1">
      <c r="A6" s="37" t="s">
        <v>13</v>
      </c>
      <c r="B6" s="44" t="s">
        <v>70</v>
      </c>
      <c r="C6" s="37" t="s">
        <v>29</v>
      </c>
      <c r="D6" s="45">
        <v>5800</v>
      </c>
      <c r="E6" s="44" t="s">
        <v>37</v>
      </c>
      <c r="F6" s="46"/>
      <c r="G6" s="47"/>
      <c r="H6" s="48"/>
      <c r="I6" s="37"/>
      <c r="J6" s="48"/>
      <c r="K6" s="41"/>
      <c r="L6" s="49"/>
      <c r="M6" s="50">
        <f t="shared" ref="M6:M27" si="0">ROUND((K6*L6)+K6,2)</f>
        <v>0</v>
      </c>
      <c r="N6" s="41">
        <f>ROUND(G6*K6,2)</f>
        <v>0</v>
      </c>
      <c r="O6" s="65">
        <f t="shared" ref="O6:O27" si="1">ROUND((N6*L6)+N6,2)</f>
        <v>0</v>
      </c>
    </row>
    <row r="7" spans="1:15" s="1" customFormat="1" ht="34.15" customHeight="1">
      <c r="A7" s="37" t="s">
        <v>14</v>
      </c>
      <c r="B7" s="44" t="s">
        <v>71</v>
      </c>
      <c r="C7" s="37" t="s">
        <v>29</v>
      </c>
      <c r="D7" s="45">
        <v>53400</v>
      </c>
      <c r="E7" s="44" t="s">
        <v>38</v>
      </c>
      <c r="F7" s="46"/>
      <c r="G7" s="47"/>
      <c r="H7" s="48"/>
      <c r="I7" s="37"/>
      <c r="J7" s="48"/>
      <c r="K7" s="41"/>
      <c r="L7" s="49"/>
      <c r="M7" s="50">
        <f t="shared" si="0"/>
        <v>0</v>
      </c>
      <c r="N7" s="41">
        <f t="shared" ref="N7:N27" si="2">ROUND(G7*K7,2)</f>
        <v>0</v>
      </c>
      <c r="O7" s="65">
        <f t="shared" si="1"/>
        <v>0</v>
      </c>
    </row>
    <row r="8" spans="1:15" s="1" customFormat="1" ht="33" customHeight="1">
      <c r="A8" s="37" t="s">
        <v>15</v>
      </c>
      <c r="B8" s="44" t="s">
        <v>39</v>
      </c>
      <c r="C8" s="37" t="s">
        <v>29</v>
      </c>
      <c r="D8" s="45">
        <v>720</v>
      </c>
      <c r="E8" s="44" t="s">
        <v>58</v>
      </c>
      <c r="F8" s="46"/>
      <c r="G8" s="47"/>
      <c r="H8" s="48"/>
      <c r="I8" s="37"/>
      <c r="J8" s="48"/>
      <c r="K8" s="41"/>
      <c r="L8" s="49"/>
      <c r="M8" s="50">
        <f t="shared" si="0"/>
        <v>0</v>
      </c>
      <c r="N8" s="41">
        <f t="shared" si="2"/>
        <v>0</v>
      </c>
      <c r="O8" s="65">
        <f t="shared" si="1"/>
        <v>0</v>
      </c>
    </row>
    <row r="9" spans="1:15" s="1" customFormat="1" ht="27.75" customHeight="1">
      <c r="A9" s="37" t="s">
        <v>16</v>
      </c>
      <c r="B9" s="44" t="s">
        <v>40</v>
      </c>
      <c r="C9" s="37" t="s">
        <v>29</v>
      </c>
      <c r="D9" s="45">
        <v>32600</v>
      </c>
      <c r="E9" s="44" t="s">
        <v>41</v>
      </c>
      <c r="F9" s="46"/>
      <c r="G9" s="47"/>
      <c r="H9" s="48"/>
      <c r="I9" s="37"/>
      <c r="J9" s="48"/>
      <c r="K9" s="41"/>
      <c r="L9" s="49"/>
      <c r="M9" s="50">
        <f t="shared" si="0"/>
        <v>0</v>
      </c>
      <c r="N9" s="41">
        <f t="shared" si="2"/>
        <v>0</v>
      </c>
      <c r="O9" s="65">
        <f t="shared" si="1"/>
        <v>0</v>
      </c>
    </row>
    <row r="10" spans="1:15" s="1" customFormat="1" ht="51" customHeight="1">
      <c r="A10" s="37" t="s">
        <v>17</v>
      </c>
      <c r="B10" s="44" t="s">
        <v>45</v>
      </c>
      <c r="C10" s="37" t="s">
        <v>29</v>
      </c>
      <c r="D10" s="45">
        <v>51200</v>
      </c>
      <c r="E10" s="44" t="s">
        <v>46</v>
      </c>
      <c r="F10" s="46"/>
      <c r="G10" s="47"/>
      <c r="H10" s="48"/>
      <c r="I10" s="37"/>
      <c r="J10" s="48"/>
      <c r="K10" s="41"/>
      <c r="L10" s="49"/>
      <c r="M10" s="50">
        <f t="shared" si="0"/>
        <v>0</v>
      </c>
      <c r="N10" s="41">
        <f t="shared" si="2"/>
        <v>0</v>
      </c>
      <c r="O10" s="65">
        <f t="shared" si="1"/>
        <v>0</v>
      </c>
    </row>
    <row r="11" spans="1:15" s="1" customFormat="1" ht="46.5" customHeight="1">
      <c r="A11" s="37" t="s">
        <v>18</v>
      </c>
      <c r="B11" s="44" t="s">
        <v>47</v>
      </c>
      <c r="C11" s="37" t="s">
        <v>29</v>
      </c>
      <c r="D11" s="45">
        <v>9000</v>
      </c>
      <c r="E11" s="44" t="s">
        <v>48</v>
      </c>
      <c r="F11" s="46"/>
      <c r="G11" s="47"/>
      <c r="H11" s="48"/>
      <c r="I11" s="37"/>
      <c r="J11" s="48"/>
      <c r="K11" s="41"/>
      <c r="L11" s="49"/>
      <c r="M11" s="50">
        <f t="shared" si="0"/>
        <v>0</v>
      </c>
      <c r="N11" s="41">
        <f t="shared" si="2"/>
        <v>0</v>
      </c>
      <c r="O11" s="65">
        <f t="shared" si="1"/>
        <v>0</v>
      </c>
    </row>
    <row r="12" spans="1:15" s="1" customFormat="1" ht="49.9" customHeight="1">
      <c r="A12" s="37" t="s">
        <v>19</v>
      </c>
      <c r="B12" s="44" t="s">
        <v>44</v>
      </c>
      <c r="C12" s="37" t="s">
        <v>29</v>
      </c>
      <c r="D12" s="47">
        <v>2600</v>
      </c>
      <c r="E12" s="44" t="s">
        <v>44</v>
      </c>
      <c r="F12" s="46"/>
      <c r="G12" s="47"/>
      <c r="H12" s="48"/>
      <c r="I12" s="37"/>
      <c r="J12" s="48"/>
      <c r="K12" s="41"/>
      <c r="L12" s="49"/>
      <c r="M12" s="50">
        <f t="shared" si="0"/>
        <v>0</v>
      </c>
      <c r="N12" s="41">
        <f t="shared" si="2"/>
        <v>0</v>
      </c>
      <c r="O12" s="65">
        <f t="shared" si="1"/>
        <v>0</v>
      </c>
    </row>
    <row r="13" spans="1:15" s="1" customFormat="1" ht="55.5" customHeight="1">
      <c r="A13" s="37" t="s">
        <v>20</v>
      </c>
      <c r="B13" s="44" t="s">
        <v>31</v>
      </c>
      <c r="C13" s="37" t="s">
        <v>29</v>
      </c>
      <c r="D13" s="45">
        <v>111100</v>
      </c>
      <c r="E13" s="44" t="s">
        <v>32</v>
      </c>
      <c r="F13" s="46"/>
      <c r="G13" s="47"/>
      <c r="H13" s="48"/>
      <c r="I13" s="37"/>
      <c r="J13" s="48"/>
      <c r="K13" s="41"/>
      <c r="L13" s="49"/>
      <c r="M13" s="50">
        <f t="shared" si="0"/>
        <v>0</v>
      </c>
      <c r="N13" s="41">
        <f t="shared" si="2"/>
        <v>0</v>
      </c>
      <c r="O13" s="65">
        <f t="shared" si="1"/>
        <v>0</v>
      </c>
    </row>
    <row r="14" spans="1:15" s="1" customFormat="1" ht="48.75" customHeight="1">
      <c r="A14" s="37" t="s">
        <v>21</v>
      </c>
      <c r="B14" s="44" t="s">
        <v>206</v>
      </c>
      <c r="C14" s="37" t="s">
        <v>29</v>
      </c>
      <c r="D14" s="45">
        <v>3200</v>
      </c>
      <c r="E14" s="44" t="s">
        <v>207</v>
      </c>
      <c r="F14" s="46"/>
      <c r="G14" s="47"/>
      <c r="H14" s="48"/>
      <c r="I14" s="37"/>
      <c r="J14" s="48"/>
      <c r="K14" s="41"/>
      <c r="L14" s="49"/>
      <c r="M14" s="50">
        <f t="shared" si="0"/>
        <v>0</v>
      </c>
      <c r="N14" s="41">
        <f t="shared" si="2"/>
        <v>0</v>
      </c>
      <c r="O14" s="65">
        <f t="shared" si="1"/>
        <v>0</v>
      </c>
    </row>
    <row r="15" spans="1:15" s="1" customFormat="1" ht="48" customHeight="1">
      <c r="A15" s="37" t="s">
        <v>22</v>
      </c>
      <c r="B15" s="44" t="s">
        <v>35</v>
      </c>
      <c r="C15" s="37" t="s">
        <v>29</v>
      </c>
      <c r="D15" s="45">
        <v>16500</v>
      </c>
      <c r="E15" s="44" t="s">
        <v>72</v>
      </c>
      <c r="F15" s="46"/>
      <c r="G15" s="47"/>
      <c r="H15" s="48"/>
      <c r="I15" s="37"/>
      <c r="J15" s="48"/>
      <c r="K15" s="41"/>
      <c r="L15" s="49"/>
      <c r="M15" s="50">
        <f t="shared" si="0"/>
        <v>0</v>
      </c>
      <c r="N15" s="41">
        <f t="shared" si="2"/>
        <v>0</v>
      </c>
      <c r="O15" s="65">
        <f t="shared" si="1"/>
        <v>0</v>
      </c>
    </row>
    <row r="16" spans="1:15" s="1" customFormat="1" ht="43.5" customHeight="1">
      <c r="A16" s="37" t="s">
        <v>23</v>
      </c>
      <c r="B16" s="44" t="s">
        <v>36</v>
      </c>
      <c r="C16" s="37" t="s">
        <v>29</v>
      </c>
      <c r="D16" s="45">
        <v>32300</v>
      </c>
      <c r="E16" s="44" t="s">
        <v>73</v>
      </c>
      <c r="F16" s="46"/>
      <c r="G16" s="47"/>
      <c r="H16" s="48"/>
      <c r="I16" s="37"/>
      <c r="J16" s="48"/>
      <c r="K16" s="41"/>
      <c r="L16" s="49"/>
      <c r="M16" s="50">
        <f t="shared" si="0"/>
        <v>0</v>
      </c>
      <c r="N16" s="41">
        <f t="shared" si="2"/>
        <v>0</v>
      </c>
      <c r="O16" s="65">
        <f t="shared" si="1"/>
        <v>0</v>
      </c>
    </row>
    <row r="17" spans="1:15" s="1" customFormat="1" ht="43.5" customHeight="1">
      <c r="A17" s="37" t="s">
        <v>24</v>
      </c>
      <c r="B17" s="44" t="s">
        <v>208</v>
      </c>
      <c r="C17" s="37" t="s">
        <v>29</v>
      </c>
      <c r="D17" s="45">
        <v>350</v>
      </c>
      <c r="E17" s="44" t="s">
        <v>209</v>
      </c>
      <c r="F17" s="46"/>
      <c r="G17" s="47"/>
      <c r="H17" s="48"/>
      <c r="I17" s="37"/>
      <c r="J17" s="48"/>
      <c r="K17" s="41"/>
      <c r="L17" s="49"/>
      <c r="M17" s="50">
        <f t="shared" si="0"/>
        <v>0</v>
      </c>
      <c r="N17" s="41">
        <f t="shared" si="2"/>
        <v>0</v>
      </c>
      <c r="O17" s="65">
        <f t="shared" si="1"/>
        <v>0</v>
      </c>
    </row>
    <row r="18" spans="1:15" s="1" customFormat="1" ht="36.75" customHeight="1">
      <c r="A18" s="37" t="s">
        <v>25</v>
      </c>
      <c r="B18" s="44" t="s">
        <v>28</v>
      </c>
      <c r="C18" s="37" t="s">
        <v>29</v>
      </c>
      <c r="D18" s="45">
        <v>72250</v>
      </c>
      <c r="E18" s="51" t="s">
        <v>30</v>
      </c>
      <c r="F18" s="46"/>
      <c r="G18" s="47"/>
      <c r="H18" s="48"/>
      <c r="I18" s="37"/>
      <c r="J18" s="48"/>
      <c r="K18" s="41"/>
      <c r="L18" s="49"/>
      <c r="M18" s="50">
        <f t="shared" si="0"/>
        <v>0</v>
      </c>
      <c r="N18" s="41">
        <f t="shared" si="2"/>
        <v>0</v>
      </c>
      <c r="O18" s="65">
        <f>ROUND((N18*L18)+N18,2)</f>
        <v>0</v>
      </c>
    </row>
    <row r="19" spans="1:15" s="1" customFormat="1" ht="36.75" customHeight="1">
      <c r="A19" s="37" t="s">
        <v>26</v>
      </c>
      <c r="B19" s="44" t="s">
        <v>210</v>
      </c>
      <c r="C19" s="37" t="s">
        <v>29</v>
      </c>
      <c r="D19" s="45">
        <v>2600</v>
      </c>
      <c r="E19" s="51" t="s">
        <v>211</v>
      </c>
      <c r="F19" s="46"/>
      <c r="G19" s="47"/>
      <c r="H19" s="48"/>
      <c r="I19" s="37"/>
      <c r="J19" s="48"/>
      <c r="K19" s="41"/>
      <c r="L19" s="49"/>
      <c r="M19" s="50">
        <f t="shared" si="0"/>
        <v>0</v>
      </c>
      <c r="N19" s="41">
        <f t="shared" si="2"/>
        <v>0</v>
      </c>
      <c r="O19" s="65">
        <f>ROUND((N19*L19)+N19,2)</f>
        <v>0</v>
      </c>
    </row>
    <row r="20" spans="1:15" s="1" customFormat="1" ht="45.75" customHeight="1">
      <c r="A20" s="37" t="s">
        <v>27</v>
      </c>
      <c r="B20" s="52" t="s">
        <v>56</v>
      </c>
      <c r="C20" s="36" t="s">
        <v>29</v>
      </c>
      <c r="D20" s="53">
        <v>250</v>
      </c>
      <c r="E20" s="54" t="s">
        <v>220</v>
      </c>
      <c r="F20" s="46"/>
      <c r="G20" s="47"/>
      <c r="H20" s="48"/>
      <c r="I20" s="37"/>
      <c r="J20" s="36"/>
      <c r="K20" s="55"/>
      <c r="L20" s="49"/>
      <c r="M20" s="50">
        <f t="shared" si="0"/>
        <v>0</v>
      </c>
      <c r="N20" s="41">
        <f t="shared" si="2"/>
        <v>0</v>
      </c>
      <c r="O20" s="65">
        <f t="shared" si="1"/>
        <v>0</v>
      </c>
    </row>
    <row r="21" spans="1:15" s="1" customFormat="1" ht="36">
      <c r="A21" s="37" t="s">
        <v>54</v>
      </c>
      <c r="B21" s="44" t="s">
        <v>33</v>
      </c>
      <c r="C21" s="37" t="s">
        <v>29</v>
      </c>
      <c r="D21" s="45">
        <v>20800</v>
      </c>
      <c r="E21" s="44" t="s">
        <v>34</v>
      </c>
      <c r="F21" s="46"/>
      <c r="G21" s="47"/>
      <c r="H21" s="48"/>
      <c r="I21" s="37"/>
      <c r="J21" s="48"/>
      <c r="K21" s="41"/>
      <c r="L21" s="49"/>
      <c r="M21" s="50">
        <f t="shared" si="0"/>
        <v>0</v>
      </c>
      <c r="N21" s="41">
        <f t="shared" si="2"/>
        <v>0</v>
      </c>
      <c r="O21" s="65">
        <f t="shared" si="1"/>
        <v>0</v>
      </c>
    </row>
    <row r="22" spans="1:15" s="1" customFormat="1" ht="37.15" customHeight="1">
      <c r="A22" s="37" t="s">
        <v>55</v>
      </c>
      <c r="B22" s="44" t="s">
        <v>63</v>
      </c>
      <c r="C22" s="37" t="s">
        <v>29</v>
      </c>
      <c r="D22" s="45">
        <v>200</v>
      </c>
      <c r="E22" s="44" t="s">
        <v>57</v>
      </c>
      <c r="F22" s="46"/>
      <c r="G22" s="47"/>
      <c r="H22" s="48"/>
      <c r="I22" s="37"/>
      <c r="J22" s="48"/>
      <c r="K22" s="41"/>
      <c r="L22" s="49"/>
      <c r="M22" s="50">
        <f t="shared" si="0"/>
        <v>0</v>
      </c>
      <c r="N22" s="41">
        <f t="shared" si="2"/>
        <v>0</v>
      </c>
      <c r="O22" s="65">
        <f t="shared" si="1"/>
        <v>0</v>
      </c>
    </row>
    <row r="23" spans="1:15" s="1" customFormat="1" ht="37.15" customHeight="1">
      <c r="A23" s="37" t="s">
        <v>59</v>
      </c>
      <c r="B23" s="44" t="s">
        <v>212</v>
      </c>
      <c r="C23" s="37" t="s">
        <v>29</v>
      </c>
      <c r="D23" s="45">
        <v>1000</v>
      </c>
      <c r="E23" s="44" t="s">
        <v>213</v>
      </c>
      <c r="F23" s="46"/>
      <c r="G23" s="47"/>
      <c r="H23" s="48"/>
      <c r="I23" s="37"/>
      <c r="J23" s="48"/>
      <c r="K23" s="41"/>
      <c r="L23" s="49"/>
      <c r="M23" s="50"/>
      <c r="N23" s="41">
        <f t="shared" si="2"/>
        <v>0</v>
      </c>
      <c r="O23" s="65">
        <f t="shared" si="1"/>
        <v>0</v>
      </c>
    </row>
    <row r="24" spans="1:15" s="1" customFormat="1" ht="39" customHeight="1">
      <c r="A24" s="37" t="s">
        <v>60</v>
      </c>
      <c r="B24" s="44" t="s">
        <v>42</v>
      </c>
      <c r="C24" s="37" t="s">
        <v>29</v>
      </c>
      <c r="D24" s="45">
        <v>3000</v>
      </c>
      <c r="E24" s="44" t="s">
        <v>43</v>
      </c>
      <c r="F24" s="46"/>
      <c r="G24" s="47"/>
      <c r="H24" s="48"/>
      <c r="I24" s="37"/>
      <c r="J24" s="48"/>
      <c r="K24" s="41"/>
      <c r="L24" s="49"/>
      <c r="M24" s="50">
        <f t="shared" si="0"/>
        <v>0</v>
      </c>
      <c r="N24" s="41">
        <f t="shared" si="2"/>
        <v>0</v>
      </c>
      <c r="O24" s="65">
        <f t="shared" si="1"/>
        <v>0</v>
      </c>
    </row>
    <row r="25" spans="1:15" s="1" customFormat="1" ht="105.75" customHeight="1">
      <c r="A25" s="37" t="s">
        <v>137</v>
      </c>
      <c r="B25" s="51" t="s">
        <v>64</v>
      </c>
      <c r="C25" s="37" t="s">
        <v>29</v>
      </c>
      <c r="D25" s="45">
        <v>26100</v>
      </c>
      <c r="E25" s="56" t="s">
        <v>204</v>
      </c>
      <c r="F25" s="46"/>
      <c r="G25" s="47"/>
      <c r="H25" s="57"/>
      <c r="I25" s="37"/>
      <c r="J25" s="58"/>
      <c r="K25" s="59"/>
      <c r="L25" s="49"/>
      <c r="M25" s="50">
        <f t="shared" si="0"/>
        <v>0</v>
      </c>
      <c r="N25" s="41">
        <f t="shared" si="2"/>
        <v>0</v>
      </c>
      <c r="O25" s="66">
        <f t="shared" si="1"/>
        <v>0</v>
      </c>
    </row>
    <row r="26" spans="1:15" s="1" customFormat="1" ht="66.75" customHeight="1">
      <c r="A26" s="37" t="s">
        <v>140</v>
      </c>
      <c r="B26" s="51" t="s">
        <v>69</v>
      </c>
      <c r="C26" s="37" t="s">
        <v>29</v>
      </c>
      <c r="D26" s="45">
        <v>14000</v>
      </c>
      <c r="E26" s="56" t="s">
        <v>76</v>
      </c>
      <c r="F26" s="46"/>
      <c r="G26" s="47"/>
      <c r="H26" s="57"/>
      <c r="I26" s="37"/>
      <c r="J26" s="58"/>
      <c r="K26" s="59"/>
      <c r="L26" s="49"/>
      <c r="M26" s="50">
        <f>ROUND((K26*L26)+K26,2)</f>
        <v>0</v>
      </c>
      <c r="N26" s="41">
        <f t="shared" si="2"/>
        <v>0</v>
      </c>
      <c r="O26" s="66">
        <f t="shared" si="1"/>
        <v>0</v>
      </c>
    </row>
    <row r="27" spans="1:15" s="1" customFormat="1" ht="46.5" customHeight="1">
      <c r="A27" s="37" t="s">
        <v>143</v>
      </c>
      <c r="B27" s="44" t="s">
        <v>75</v>
      </c>
      <c r="C27" s="37" t="s">
        <v>29</v>
      </c>
      <c r="D27" s="45">
        <v>10000</v>
      </c>
      <c r="E27" s="56" t="s">
        <v>75</v>
      </c>
      <c r="F27" s="46"/>
      <c r="G27" s="47"/>
      <c r="H27" s="57"/>
      <c r="I27" s="37"/>
      <c r="J27" s="58"/>
      <c r="K27" s="59"/>
      <c r="L27" s="49"/>
      <c r="M27" s="50">
        <f t="shared" si="0"/>
        <v>0</v>
      </c>
      <c r="N27" s="41">
        <f t="shared" si="2"/>
        <v>0</v>
      </c>
      <c r="O27" s="66">
        <f t="shared" si="1"/>
        <v>0</v>
      </c>
    </row>
    <row r="28" spans="1:15" s="1" customFormat="1" ht="42" customHeight="1">
      <c r="A28" s="175" t="s">
        <v>193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61">
        <f>SUM(N6:N27)</f>
        <v>0</v>
      </c>
      <c r="O28" s="67">
        <f>SUM(O6:O27)</f>
        <v>0</v>
      </c>
    </row>
    <row r="29" spans="1:15" ht="42" customHeight="1">
      <c r="A29" s="180" t="s">
        <v>194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62">
        <f>N28*(70/100)</f>
        <v>0</v>
      </c>
      <c r="O29" s="68">
        <f>O28*(70/100)</f>
        <v>0</v>
      </c>
    </row>
    <row r="30" spans="1:15" ht="42" customHeight="1">
      <c r="A30" s="181" t="s">
        <v>68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62">
        <f>N28*1.2</f>
        <v>0</v>
      </c>
      <c r="O30" s="68">
        <f>O28*1.2</f>
        <v>0</v>
      </c>
    </row>
    <row r="31" spans="1:15" s="2" customFormat="1" ht="24" customHeight="1">
      <c r="A31" s="176" t="s">
        <v>61</v>
      </c>
      <c r="B31" s="176"/>
      <c r="C31" s="176"/>
      <c r="D31" s="176"/>
      <c r="E31" s="176"/>
      <c r="F31" s="176"/>
      <c r="G31" s="176"/>
      <c r="H31" s="176" t="s">
        <v>62</v>
      </c>
      <c r="I31" s="176"/>
      <c r="J31" s="176"/>
      <c r="K31" s="176"/>
      <c r="L31" s="176"/>
      <c r="M31" s="176"/>
      <c r="N31" s="176"/>
      <c r="O31" s="177"/>
    </row>
    <row r="32" spans="1:15" s="1" customFormat="1" ht="36.75" customHeight="1">
      <c r="A32" s="60" t="s">
        <v>13</v>
      </c>
      <c r="B32" s="182" t="s">
        <v>74</v>
      </c>
      <c r="C32" s="182"/>
      <c r="D32" s="182"/>
      <c r="E32" s="182"/>
      <c r="F32" s="182"/>
      <c r="G32" s="182"/>
      <c r="H32" s="183"/>
      <c r="I32" s="183"/>
      <c r="J32" s="183"/>
      <c r="K32" s="183"/>
      <c r="L32" s="183"/>
      <c r="M32" s="183"/>
      <c r="N32" s="183"/>
      <c r="O32" s="184"/>
    </row>
    <row r="33" spans="1:15" s="1" customFormat="1" ht="36.75" customHeight="1">
      <c r="A33" s="60" t="s">
        <v>14</v>
      </c>
      <c r="B33" s="182" t="s">
        <v>221</v>
      </c>
      <c r="C33" s="182"/>
      <c r="D33" s="182"/>
      <c r="E33" s="182"/>
      <c r="F33" s="182"/>
      <c r="G33" s="182"/>
      <c r="H33" s="183"/>
      <c r="I33" s="183"/>
      <c r="J33" s="183"/>
      <c r="K33" s="183"/>
      <c r="L33" s="183"/>
      <c r="M33" s="183"/>
      <c r="N33" s="183"/>
      <c r="O33" s="184"/>
    </row>
    <row r="34" spans="1:15" s="1" customFormat="1" ht="36.75" customHeight="1">
      <c r="A34" s="60" t="s">
        <v>15</v>
      </c>
      <c r="B34" s="185" t="s">
        <v>49</v>
      </c>
      <c r="C34" s="185"/>
      <c r="D34" s="185"/>
      <c r="E34" s="185"/>
      <c r="F34" s="185"/>
      <c r="G34" s="185"/>
      <c r="H34" s="183"/>
      <c r="I34" s="183"/>
      <c r="J34" s="183"/>
      <c r="K34" s="183"/>
      <c r="L34" s="183"/>
      <c r="M34" s="183"/>
      <c r="N34" s="183"/>
      <c r="O34" s="184"/>
    </row>
    <row r="35" spans="1:15" s="1" customFormat="1" ht="36.75" customHeight="1">
      <c r="A35" s="60" t="s">
        <v>16</v>
      </c>
      <c r="B35" s="182" t="s">
        <v>50</v>
      </c>
      <c r="C35" s="182"/>
      <c r="D35" s="182"/>
      <c r="E35" s="182"/>
      <c r="F35" s="182"/>
      <c r="G35" s="182"/>
      <c r="H35" s="183"/>
      <c r="I35" s="183"/>
      <c r="J35" s="183"/>
      <c r="K35" s="183"/>
      <c r="L35" s="183"/>
      <c r="M35" s="183"/>
      <c r="N35" s="183"/>
      <c r="O35" s="184"/>
    </row>
    <row r="36" spans="1:15" s="1" customFormat="1" ht="36.75" customHeight="1">
      <c r="A36" s="60" t="s">
        <v>17</v>
      </c>
      <c r="B36" s="182" t="s">
        <v>51</v>
      </c>
      <c r="C36" s="182"/>
      <c r="D36" s="182"/>
      <c r="E36" s="182"/>
      <c r="F36" s="182"/>
      <c r="G36" s="182"/>
      <c r="H36" s="183"/>
      <c r="I36" s="183"/>
      <c r="J36" s="183"/>
      <c r="K36" s="183"/>
      <c r="L36" s="183"/>
      <c r="M36" s="183"/>
      <c r="N36" s="183"/>
      <c r="O36" s="184"/>
    </row>
    <row r="37" spans="1:15" s="1" customFormat="1" ht="36.75" customHeight="1">
      <c r="A37" s="60" t="s">
        <v>18</v>
      </c>
      <c r="B37" s="182" t="s">
        <v>66</v>
      </c>
      <c r="C37" s="182"/>
      <c r="D37" s="182"/>
      <c r="E37" s="182"/>
      <c r="F37" s="182"/>
      <c r="G37" s="182"/>
      <c r="H37" s="183"/>
      <c r="I37" s="183"/>
      <c r="J37" s="183"/>
      <c r="K37" s="183"/>
      <c r="L37" s="183"/>
      <c r="M37" s="183"/>
      <c r="N37" s="183"/>
      <c r="O37" s="184"/>
    </row>
    <row r="38" spans="1:15" s="1" customFormat="1" ht="36.75" customHeight="1">
      <c r="A38" s="60" t="s">
        <v>19</v>
      </c>
      <c r="B38" s="185" t="s">
        <v>205</v>
      </c>
      <c r="C38" s="185"/>
      <c r="D38" s="185"/>
      <c r="E38" s="185"/>
      <c r="F38" s="185"/>
      <c r="G38" s="185"/>
      <c r="H38" s="183"/>
      <c r="I38" s="183"/>
      <c r="J38" s="183"/>
      <c r="K38" s="183"/>
      <c r="L38" s="183"/>
      <c r="M38" s="183"/>
      <c r="N38" s="183"/>
      <c r="O38" s="184"/>
    </row>
    <row r="39" spans="1:15" s="1" customFormat="1" ht="36.75" customHeight="1">
      <c r="A39" s="60" t="s">
        <v>20</v>
      </c>
      <c r="B39" s="182" t="s">
        <v>52</v>
      </c>
      <c r="C39" s="182"/>
      <c r="D39" s="182"/>
      <c r="E39" s="182"/>
      <c r="F39" s="182"/>
      <c r="G39" s="182"/>
      <c r="H39" s="183"/>
      <c r="I39" s="183"/>
      <c r="J39" s="183"/>
      <c r="K39" s="183"/>
      <c r="L39" s="183"/>
      <c r="M39" s="183"/>
      <c r="N39" s="183"/>
      <c r="O39" s="184"/>
    </row>
    <row r="40" spans="1:15" s="1" customFormat="1" ht="36.75" customHeight="1">
      <c r="A40" s="60" t="s">
        <v>21</v>
      </c>
      <c r="B40" s="185" t="s">
        <v>222</v>
      </c>
      <c r="C40" s="185"/>
      <c r="D40" s="185"/>
      <c r="E40" s="185"/>
      <c r="F40" s="185"/>
      <c r="G40" s="185"/>
      <c r="H40" s="183"/>
      <c r="I40" s="183"/>
      <c r="J40" s="183"/>
      <c r="K40" s="183"/>
      <c r="L40" s="183"/>
      <c r="M40" s="183"/>
      <c r="N40" s="183"/>
      <c r="O40" s="184"/>
    </row>
    <row r="41" spans="1:15" s="1" customFormat="1" ht="36.75" customHeight="1">
      <c r="A41" s="166" t="s">
        <v>22</v>
      </c>
      <c r="B41" s="186" t="s">
        <v>242</v>
      </c>
      <c r="C41" s="186"/>
      <c r="D41" s="186"/>
      <c r="E41" s="186"/>
      <c r="F41" s="186"/>
      <c r="G41" s="186"/>
      <c r="H41" s="183"/>
      <c r="I41" s="183"/>
      <c r="J41" s="183"/>
      <c r="K41" s="183"/>
      <c r="L41" s="183"/>
      <c r="M41" s="183"/>
      <c r="N41" s="183"/>
      <c r="O41" s="184"/>
    </row>
    <row r="42" spans="1:15" s="1" customFormat="1" ht="36.75" customHeight="1">
      <c r="A42" s="60" t="s">
        <v>23</v>
      </c>
      <c r="B42" s="182" t="s">
        <v>53</v>
      </c>
      <c r="C42" s="182"/>
      <c r="D42" s="182"/>
      <c r="E42" s="182"/>
      <c r="F42" s="182"/>
      <c r="G42" s="182"/>
      <c r="H42" s="183"/>
      <c r="I42" s="183"/>
      <c r="J42" s="183"/>
      <c r="K42" s="183"/>
      <c r="L42" s="183"/>
      <c r="M42" s="183"/>
      <c r="N42" s="183"/>
      <c r="O42" s="184"/>
    </row>
    <row r="43" spans="1:15" s="1" customFormat="1" ht="36.75" customHeight="1">
      <c r="A43" s="60" t="s">
        <v>24</v>
      </c>
      <c r="B43" s="187" t="s">
        <v>223</v>
      </c>
      <c r="C43" s="187"/>
      <c r="D43" s="187"/>
      <c r="E43" s="187"/>
      <c r="F43" s="187"/>
      <c r="G43" s="187"/>
      <c r="H43" s="183"/>
      <c r="I43" s="183"/>
      <c r="J43" s="183"/>
      <c r="K43" s="183"/>
      <c r="L43" s="183"/>
      <c r="M43" s="183"/>
      <c r="N43" s="183"/>
      <c r="O43" s="184"/>
    </row>
  </sheetData>
  <mergeCells count="32">
    <mergeCell ref="B41:G41"/>
    <mergeCell ref="H41:O41"/>
    <mergeCell ref="B42:G42"/>
    <mergeCell ref="H42:O42"/>
    <mergeCell ref="B43:G43"/>
    <mergeCell ref="H43:O43"/>
    <mergeCell ref="B38:G38"/>
    <mergeCell ref="H38:O38"/>
    <mergeCell ref="B39:G39"/>
    <mergeCell ref="H39:O39"/>
    <mergeCell ref="B40:G40"/>
    <mergeCell ref="H40:O40"/>
    <mergeCell ref="B35:G35"/>
    <mergeCell ref="H35:O35"/>
    <mergeCell ref="B36:G36"/>
    <mergeCell ref="H36:O36"/>
    <mergeCell ref="B37:G37"/>
    <mergeCell ref="H37:O37"/>
    <mergeCell ref="B32:G32"/>
    <mergeCell ref="H32:O32"/>
    <mergeCell ref="B33:G33"/>
    <mergeCell ref="H33:O33"/>
    <mergeCell ref="B34:G34"/>
    <mergeCell ref="H34:O34"/>
    <mergeCell ref="A1:O1"/>
    <mergeCell ref="A2:O2"/>
    <mergeCell ref="A28:M28"/>
    <mergeCell ref="A31:G31"/>
    <mergeCell ref="H31:O31"/>
    <mergeCell ref="A3:O3"/>
    <mergeCell ref="A29:M29"/>
    <mergeCell ref="A30:M30"/>
  </mergeCells>
  <conditionalFormatting sqref="M29:M30">
    <cfRule type="expression" dxfId="10" priority="3" stopIfTrue="1">
      <formula>$J29=$O29</formula>
    </cfRule>
  </conditionalFormatting>
  <conditionalFormatting sqref="M29:M30">
    <cfRule type="expression" dxfId="9" priority="2" stopIfTrue="1">
      <formula>$J29=$O29</formula>
    </cfRule>
  </conditionalFormatting>
  <conditionalFormatting sqref="M29:M30">
    <cfRule type="expression" dxfId="8" priority="1" stopIfTrue="1">
      <formula>$J29=$O29</formula>
    </cfRule>
  </conditionalFormatting>
  <pageMargins left="0.25" right="0.25" top="0.75" bottom="0.75" header="0.3" footer="0.3"/>
  <pageSetup paperSize="9" scale="36" fitToHeight="0" orientation="landscape" r:id="rId1"/>
  <rowBreaks count="1" manualBreakCount="1">
    <brk id="3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view="pageBreakPreview" zoomScale="75" zoomScaleNormal="100" zoomScaleSheetLayoutView="75" workbookViewId="0">
      <selection activeCell="A4" sqref="A4:D7"/>
    </sheetView>
  </sheetViews>
  <sheetFormatPr defaultRowHeight="15"/>
  <cols>
    <col min="1" max="1" width="7.7109375" style="7" customWidth="1"/>
    <col min="2" max="2" width="24.140625" style="7" customWidth="1"/>
    <col min="3" max="3" width="12.5703125" style="7" customWidth="1"/>
    <col min="4" max="4" width="14" style="7" customWidth="1"/>
    <col min="5" max="5" width="70.7109375" style="7" customWidth="1"/>
    <col min="6" max="6" width="24.7109375" style="7" customWidth="1"/>
    <col min="7" max="7" width="42.5703125" style="7" customWidth="1"/>
    <col min="8" max="8" width="29.140625" style="7" customWidth="1"/>
    <col min="9" max="9" width="30.42578125" style="7" customWidth="1"/>
    <col min="10" max="10" width="14.85546875" style="7" customWidth="1"/>
    <col min="11" max="11" width="26.140625" style="7" customWidth="1"/>
    <col min="12" max="12" width="7.42578125" style="7" customWidth="1"/>
    <col min="13" max="13" width="40" style="7" customWidth="1"/>
    <col min="14" max="14" width="21" style="7" customWidth="1"/>
    <col min="15" max="15" width="20.7109375" style="7" customWidth="1"/>
  </cols>
  <sheetData>
    <row r="1" spans="1:15" ht="27.75" customHeight="1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</row>
    <row r="2" spans="1:15" ht="27.75" customHeight="1">
      <c r="A2" s="189" t="s">
        <v>198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27.75" customHeight="1">
      <c r="A3" s="191" t="s">
        <v>201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93.75" customHeight="1">
      <c r="A4" s="8" t="s">
        <v>0</v>
      </c>
      <c r="B4" s="8" t="s">
        <v>1</v>
      </c>
      <c r="C4" s="19" t="s">
        <v>2</v>
      </c>
      <c r="D4" s="9" t="s">
        <v>65</v>
      </c>
      <c r="E4" s="21" t="s">
        <v>192</v>
      </c>
      <c r="F4" s="9" t="s">
        <v>3</v>
      </c>
      <c r="G4" s="19" t="s">
        <v>4</v>
      </c>
      <c r="H4" s="8" t="s">
        <v>5</v>
      </c>
      <c r="I4" s="8" t="s">
        <v>6</v>
      </c>
      <c r="J4" s="8" t="s">
        <v>7</v>
      </c>
      <c r="K4" s="10" t="s">
        <v>8</v>
      </c>
      <c r="L4" s="4" t="s">
        <v>9</v>
      </c>
      <c r="M4" s="10" t="s">
        <v>10</v>
      </c>
      <c r="N4" s="11" t="s">
        <v>11</v>
      </c>
      <c r="O4" s="31" t="s">
        <v>12</v>
      </c>
    </row>
    <row r="5" spans="1:15" ht="27" customHeight="1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32" t="s">
        <v>27</v>
      </c>
    </row>
    <row r="6" spans="1:15" ht="190.5" customHeight="1">
      <c r="A6" s="19" t="s">
        <v>13</v>
      </c>
      <c r="B6" s="20" t="s">
        <v>70</v>
      </c>
      <c r="C6" s="19" t="s">
        <v>29</v>
      </c>
      <c r="D6" s="14">
        <v>1000</v>
      </c>
      <c r="E6" s="20" t="s">
        <v>199</v>
      </c>
      <c r="F6" s="13"/>
      <c r="G6" s="15"/>
      <c r="H6" s="16"/>
      <c r="I6" s="19"/>
      <c r="J6" s="16"/>
      <c r="K6" s="4"/>
      <c r="L6" s="6"/>
      <c r="M6" s="5">
        <f t="shared" ref="M6:M7" si="0">ROUND((K6*L6)+K6,2)</f>
        <v>0</v>
      </c>
      <c r="N6" s="4">
        <f>ROUND(G6*K6,2)</f>
        <v>0</v>
      </c>
      <c r="O6" s="33">
        <f t="shared" ref="O6:O7" si="1">ROUND((N6*L6)+N6,2)</f>
        <v>0</v>
      </c>
    </row>
    <row r="7" spans="1:15" ht="186" customHeight="1">
      <c r="A7" s="19" t="s">
        <v>14</v>
      </c>
      <c r="B7" s="20" t="s">
        <v>71</v>
      </c>
      <c r="C7" s="19" t="s">
        <v>29</v>
      </c>
      <c r="D7" s="14">
        <v>1000</v>
      </c>
      <c r="E7" s="20" t="s">
        <v>200</v>
      </c>
      <c r="F7" s="13"/>
      <c r="G7" s="15"/>
      <c r="H7" s="16"/>
      <c r="I7" s="19"/>
      <c r="J7" s="16"/>
      <c r="K7" s="4"/>
      <c r="L7" s="6"/>
      <c r="M7" s="5">
        <f t="shared" si="0"/>
        <v>0</v>
      </c>
      <c r="N7" s="4">
        <f t="shared" ref="N7" si="2">ROUND(G7*K7,2)</f>
        <v>0</v>
      </c>
      <c r="O7" s="33">
        <f t="shared" si="1"/>
        <v>0</v>
      </c>
    </row>
    <row r="8" spans="1:15" ht="29.25" customHeight="1">
      <c r="A8" s="193" t="s">
        <v>77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7">
        <f>SUM(N6:N7)</f>
        <v>0</v>
      </c>
      <c r="O8" s="34">
        <f>SUM(O6:O7)</f>
        <v>0</v>
      </c>
    </row>
    <row r="9" spans="1:15" ht="29.25" customHeight="1">
      <c r="A9" s="194" t="s">
        <v>67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3">
        <f>N8*(70/100)</f>
        <v>0</v>
      </c>
      <c r="O9" s="35">
        <f>O8*(70/100)</f>
        <v>0</v>
      </c>
    </row>
    <row r="10" spans="1:15" ht="29.25" customHeight="1">
      <c r="A10" s="188" t="s">
        <v>68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3">
        <f>N8*1.2</f>
        <v>0</v>
      </c>
      <c r="O10" s="35">
        <f>O8*1.2</f>
        <v>0</v>
      </c>
    </row>
  </sheetData>
  <mergeCells count="6">
    <mergeCell ref="A10:M10"/>
    <mergeCell ref="A1:O1"/>
    <mergeCell ref="A2:O2"/>
    <mergeCell ref="A3:O3"/>
    <mergeCell ref="A8:M8"/>
    <mergeCell ref="A9:M9"/>
  </mergeCells>
  <conditionalFormatting sqref="M9:M10">
    <cfRule type="expression" dxfId="7" priority="1" stopIfTrue="1">
      <formula>$J9=$O9</formula>
    </cfRule>
  </conditionalFormatting>
  <pageMargins left="0.25" right="0.25" top="0.75" bottom="0.75" header="0.3" footer="0.3"/>
  <pageSetup paperSize="9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view="pageBreakPreview" zoomScale="75" zoomScaleNormal="100" zoomScaleSheetLayoutView="75" workbookViewId="0">
      <selection activeCell="A4" sqref="A4:D15"/>
    </sheetView>
  </sheetViews>
  <sheetFormatPr defaultRowHeight="15"/>
  <cols>
    <col min="1" max="1" width="5.28515625" style="22" customWidth="1"/>
    <col min="2" max="2" width="54.5703125" style="22" customWidth="1"/>
    <col min="3" max="3" width="10.28515625" style="22" customWidth="1"/>
    <col min="4" max="4" width="22" style="22" customWidth="1"/>
    <col min="5" max="5" width="59.5703125" style="22" customWidth="1"/>
    <col min="6" max="6" width="27.140625" style="22" customWidth="1"/>
    <col min="7" max="7" width="41" style="22" customWidth="1"/>
    <col min="8" max="8" width="22.5703125" style="22" customWidth="1"/>
    <col min="9" max="9" width="16" style="22" customWidth="1"/>
    <col min="10" max="10" width="17.7109375" style="22" customWidth="1"/>
    <col min="11" max="11" width="30.7109375" style="22" customWidth="1"/>
    <col min="12" max="12" width="8.140625" style="22" customWidth="1"/>
    <col min="13" max="13" width="43.42578125" style="30" customWidth="1"/>
    <col min="14" max="14" width="17.5703125" style="30" customWidth="1"/>
    <col min="15" max="15" width="35.140625" style="30" customWidth="1"/>
  </cols>
  <sheetData>
    <row r="1" spans="1:15" ht="45" customHeight="1">
      <c r="A1" s="195" t="s">
        <v>241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ht="45" customHeight="1">
      <c r="A2" s="197" t="s">
        <v>195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8">
      <c r="A3" s="199" t="s">
        <v>203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1:15" ht="102" customHeight="1">
      <c r="A4" s="36" t="s">
        <v>0</v>
      </c>
      <c r="B4" s="36" t="s">
        <v>1</v>
      </c>
      <c r="C4" s="37" t="s">
        <v>2</v>
      </c>
      <c r="D4" s="38" t="s">
        <v>78</v>
      </c>
      <c r="E4" s="39" t="s">
        <v>192</v>
      </c>
      <c r="F4" s="38" t="s">
        <v>3</v>
      </c>
      <c r="G4" s="37" t="s">
        <v>4</v>
      </c>
      <c r="H4" s="36" t="s">
        <v>5</v>
      </c>
      <c r="I4" s="36" t="s">
        <v>6</v>
      </c>
      <c r="J4" s="36" t="s">
        <v>7</v>
      </c>
      <c r="K4" s="40" t="s">
        <v>8</v>
      </c>
      <c r="L4" s="41" t="s">
        <v>9</v>
      </c>
      <c r="M4" s="40" t="s">
        <v>10</v>
      </c>
      <c r="N4" s="42" t="s">
        <v>11</v>
      </c>
      <c r="O4" s="69" t="s">
        <v>12</v>
      </c>
    </row>
    <row r="5" spans="1:15" ht="18">
      <c r="A5" s="43" t="s">
        <v>13</v>
      </c>
      <c r="B5" s="43" t="s">
        <v>14</v>
      </c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43" t="s">
        <v>25</v>
      </c>
      <c r="N5" s="43" t="s">
        <v>26</v>
      </c>
      <c r="O5" s="70" t="s">
        <v>27</v>
      </c>
    </row>
    <row r="6" spans="1:15" ht="36">
      <c r="A6" s="118" t="s">
        <v>13</v>
      </c>
      <c r="B6" s="44" t="s">
        <v>224</v>
      </c>
      <c r="C6" s="60" t="s">
        <v>29</v>
      </c>
      <c r="D6" s="47">
        <v>200</v>
      </c>
      <c r="E6" s="44" t="s">
        <v>79</v>
      </c>
      <c r="F6" s="60"/>
      <c r="G6" s="71"/>
      <c r="H6" s="72"/>
      <c r="I6" s="78"/>
      <c r="J6" s="79"/>
      <c r="K6" s="74"/>
      <c r="L6" s="75"/>
      <c r="M6" s="76">
        <f t="shared" ref="M6:M15" si="0">K6*(1+L6/100)</f>
        <v>0</v>
      </c>
      <c r="N6" s="40">
        <f>ROUND(G6*K6,2)</f>
        <v>0</v>
      </c>
      <c r="O6" s="77">
        <f t="shared" ref="O6:O15" si="1">N6*(1+L6/100)</f>
        <v>0</v>
      </c>
    </row>
    <row r="7" spans="1:15" ht="54">
      <c r="A7" s="118" t="s">
        <v>14</v>
      </c>
      <c r="B7" s="44" t="s">
        <v>80</v>
      </c>
      <c r="C7" s="60" t="s">
        <v>29</v>
      </c>
      <c r="D7" s="47">
        <v>200</v>
      </c>
      <c r="E7" s="44" t="s">
        <v>81</v>
      </c>
      <c r="F7" s="60"/>
      <c r="G7" s="71"/>
      <c r="H7" s="72"/>
      <c r="I7" s="78"/>
      <c r="J7" s="79"/>
      <c r="K7" s="74"/>
      <c r="L7" s="75"/>
      <c r="M7" s="76">
        <f t="shared" si="0"/>
        <v>0</v>
      </c>
      <c r="N7" s="40">
        <f>ROUND(G7*K7,2)</f>
        <v>0</v>
      </c>
      <c r="O7" s="77">
        <f t="shared" si="1"/>
        <v>0</v>
      </c>
    </row>
    <row r="8" spans="1:15" ht="54" customHeight="1">
      <c r="A8" s="118" t="s">
        <v>15</v>
      </c>
      <c r="B8" s="44" t="s">
        <v>82</v>
      </c>
      <c r="C8" s="37" t="s">
        <v>29</v>
      </c>
      <c r="D8" s="80">
        <v>500</v>
      </c>
      <c r="E8" s="44" t="s">
        <v>83</v>
      </c>
      <c r="F8" s="37"/>
      <c r="G8" s="71"/>
      <c r="H8" s="72"/>
      <c r="I8" s="78"/>
      <c r="J8" s="81"/>
      <c r="K8" s="74"/>
      <c r="L8" s="75"/>
      <c r="M8" s="76">
        <f t="shared" si="0"/>
        <v>0</v>
      </c>
      <c r="N8" s="40">
        <f t="shared" ref="N8:N15" si="2">ROUND(G8*K8,2)</f>
        <v>0</v>
      </c>
      <c r="O8" s="77">
        <f t="shared" si="1"/>
        <v>0</v>
      </c>
    </row>
    <row r="9" spans="1:15" ht="37.5" customHeight="1">
      <c r="A9" s="118" t="s">
        <v>16</v>
      </c>
      <c r="B9" s="44" t="s">
        <v>84</v>
      </c>
      <c r="C9" s="37" t="s">
        <v>29</v>
      </c>
      <c r="D9" s="80">
        <v>1000</v>
      </c>
      <c r="E9" s="44" t="s">
        <v>85</v>
      </c>
      <c r="F9" s="37"/>
      <c r="G9" s="71"/>
      <c r="H9" s="72"/>
      <c r="I9" s="73"/>
      <c r="J9" s="82"/>
      <c r="K9" s="74"/>
      <c r="L9" s="75"/>
      <c r="M9" s="76">
        <f t="shared" si="0"/>
        <v>0</v>
      </c>
      <c r="N9" s="40">
        <f t="shared" si="2"/>
        <v>0</v>
      </c>
      <c r="O9" s="77">
        <f t="shared" si="1"/>
        <v>0</v>
      </c>
    </row>
    <row r="10" spans="1:15" ht="50.25" customHeight="1">
      <c r="A10" s="118" t="s">
        <v>17</v>
      </c>
      <c r="B10" s="44" t="s">
        <v>86</v>
      </c>
      <c r="C10" s="37" t="s">
        <v>29</v>
      </c>
      <c r="D10" s="80">
        <v>5200</v>
      </c>
      <c r="E10" s="44" t="s">
        <v>87</v>
      </c>
      <c r="F10" s="37"/>
      <c r="G10" s="71"/>
      <c r="H10" s="72"/>
      <c r="I10" s="73"/>
      <c r="J10" s="83"/>
      <c r="K10" s="74"/>
      <c r="L10" s="75"/>
      <c r="M10" s="76">
        <f t="shared" si="0"/>
        <v>0</v>
      </c>
      <c r="N10" s="40">
        <f t="shared" si="2"/>
        <v>0</v>
      </c>
      <c r="O10" s="77">
        <f t="shared" si="1"/>
        <v>0</v>
      </c>
    </row>
    <row r="11" spans="1:15" ht="45" customHeight="1">
      <c r="A11" s="118" t="s">
        <v>18</v>
      </c>
      <c r="B11" s="44" t="s">
        <v>88</v>
      </c>
      <c r="C11" s="37" t="s">
        <v>29</v>
      </c>
      <c r="D11" s="80">
        <v>67000</v>
      </c>
      <c r="E11" s="44" t="s">
        <v>89</v>
      </c>
      <c r="F11" s="37"/>
      <c r="G11" s="71"/>
      <c r="H11" s="72"/>
      <c r="I11" s="73"/>
      <c r="J11" s="84"/>
      <c r="K11" s="74"/>
      <c r="L11" s="75"/>
      <c r="M11" s="76">
        <f t="shared" si="0"/>
        <v>0</v>
      </c>
      <c r="N11" s="40">
        <f t="shared" si="2"/>
        <v>0</v>
      </c>
      <c r="O11" s="77">
        <f t="shared" si="1"/>
        <v>0</v>
      </c>
    </row>
    <row r="12" spans="1:15" ht="36">
      <c r="A12" s="118" t="s">
        <v>19</v>
      </c>
      <c r="B12" s="44" t="s">
        <v>90</v>
      </c>
      <c r="C12" s="37" t="s">
        <v>29</v>
      </c>
      <c r="D12" s="80">
        <v>1000</v>
      </c>
      <c r="E12" s="44" t="s">
        <v>91</v>
      </c>
      <c r="F12" s="37"/>
      <c r="G12" s="71"/>
      <c r="H12" s="85"/>
      <c r="I12" s="73"/>
      <c r="J12" s="60"/>
      <c r="K12" s="74"/>
      <c r="L12" s="75"/>
      <c r="M12" s="76">
        <f t="shared" si="0"/>
        <v>0</v>
      </c>
      <c r="N12" s="40">
        <f t="shared" si="2"/>
        <v>0</v>
      </c>
      <c r="O12" s="77">
        <f t="shared" si="1"/>
        <v>0</v>
      </c>
    </row>
    <row r="13" spans="1:15" ht="36">
      <c r="A13" s="118" t="s">
        <v>20</v>
      </c>
      <c r="B13" s="44" t="s">
        <v>92</v>
      </c>
      <c r="C13" s="37" t="s">
        <v>29</v>
      </c>
      <c r="D13" s="80">
        <v>2600</v>
      </c>
      <c r="E13" s="44" t="s">
        <v>93</v>
      </c>
      <c r="F13" s="37"/>
      <c r="G13" s="71"/>
      <c r="H13" s="85"/>
      <c r="I13" s="73"/>
      <c r="J13" s="60"/>
      <c r="K13" s="74"/>
      <c r="L13" s="75"/>
      <c r="M13" s="76">
        <f t="shared" si="0"/>
        <v>0</v>
      </c>
      <c r="N13" s="40">
        <f t="shared" si="2"/>
        <v>0</v>
      </c>
      <c r="O13" s="77">
        <f t="shared" si="1"/>
        <v>0</v>
      </c>
    </row>
    <row r="14" spans="1:15" ht="54">
      <c r="A14" s="118" t="s">
        <v>21</v>
      </c>
      <c r="B14" s="44" t="s">
        <v>94</v>
      </c>
      <c r="C14" s="37" t="s">
        <v>29</v>
      </c>
      <c r="D14" s="80">
        <v>1200</v>
      </c>
      <c r="E14" s="44" t="s">
        <v>95</v>
      </c>
      <c r="F14" s="37"/>
      <c r="G14" s="71"/>
      <c r="H14" s="72"/>
      <c r="I14" s="73"/>
      <c r="J14" s="60"/>
      <c r="K14" s="74"/>
      <c r="L14" s="75"/>
      <c r="M14" s="76">
        <f t="shared" si="0"/>
        <v>0</v>
      </c>
      <c r="N14" s="40">
        <f t="shared" si="2"/>
        <v>0</v>
      </c>
      <c r="O14" s="77">
        <f t="shared" si="1"/>
        <v>0</v>
      </c>
    </row>
    <row r="15" spans="1:15" ht="36" customHeight="1">
      <c r="A15" s="118" t="s">
        <v>22</v>
      </c>
      <c r="B15" s="44" t="s">
        <v>96</v>
      </c>
      <c r="C15" s="37" t="s">
        <v>29</v>
      </c>
      <c r="D15" s="46">
        <v>50</v>
      </c>
      <c r="E15" s="44" t="s">
        <v>97</v>
      </c>
      <c r="F15" s="37"/>
      <c r="G15" s="71"/>
      <c r="H15" s="72"/>
      <c r="I15" s="73"/>
      <c r="J15" s="60"/>
      <c r="K15" s="74"/>
      <c r="L15" s="75"/>
      <c r="M15" s="76">
        <f t="shared" si="0"/>
        <v>0</v>
      </c>
      <c r="N15" s="40">
        <f t="shared" si="2"/>
        <v>0</v>
      </c>
      <c r="O15" s="77">
        <f t="shared" si="1"/>
        <v>0</v>
      </c>
    </row>
    <row r="16" spans="1:15" ht="33" customHeight="1">
      <c r="A16" s="175" t="s">
        <v>193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40">
        <f>SUM(N6:N15)</f>
        <v>0</v>
      </c>
      <c r="O16" s="86">
        <f>SUM(O6:O15)</f>
        <v>0</v>
      </c>
    </row>
    <row r="17" spans="1:15" ht="26.25" customHeight="1">
      <c r="A17" s="180" t="s">
        <v>194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62">
        <f>N16*(70/100)</f>
        <v>0</v>
      </c>
      <c r="O17" s="87">
        <f>O16*(70/100)</f>
        <v>0</v>
      </c>
    </row>
    <row r="18" spans="1:15" ht="18">
      <c r="A18" s="181" t="s">
        <v>68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62">
        <f>N16*1.2</f>
        <v>0</v>
      </c>
      <c r="O18" s="87">
        <f>O16*1.2</f>
        <v>0</v>
      </c>
    </row>
  </sheetData>
  <mergeCells count="6">
    <mergeCell ref="A18:M18"/>
    <mergeCell ref="A1:O1"/>
    <mergeCell ref="A2:O2"/>
    <mergeCell ref="A3:O3"/>
    <mergeCell ref="A16:M16"/>
    <mergeCell ref="A17:M17"/>
  </mergeCells>
  <conditionalFormatting sqref="M17:M18">
    <cfRule type="expression" dxfId="6" priority="2" stopIfTrue="1">
      <formula>$J17=$O17</formula>
    </cfRule>
  </conditionalFormatting>
  <conditionalFormatting sqref="M17:M18">
    <cfRule type="expression" dxfId="5" priority="1" stopIfTrue="1">
      <formula>$J17=$O17</formula>
    </cfRule>
  </conditionalFormatting>
  <pageMargins left="0.25" right="0.25" top="0.75" bottom="0.75" header="0.3" footer="0.3"/>
  <pageSetup paperSize="9" scale="34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B490F4C-BB8C-4438-A41B-E5852BAA45FB}">
            <xm:f>'[1]2. system otwarty'!#REF!='[1]2. system otwarty'!#REF!</xm:f>
            <x14:dxf>
              <font>
                <color indexed="10"/>
              </font>
            </x14:dxf>
          </x14:cfRule>
          <xm:sqref>M17:M18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view="pageBreakPreview" zoomScale="75" zoomScaleNormal="100" zoomScaleSheetLayoutView="75" workbookViewId="0">
      <selection activeCell="A4" sqref="A4:D41"/>
    </sheetView>
  </sheetViews>
  <sheetFormatPr defaultRowHeight="15"/>
  <cols>
    <col min="1" max="1" width="4.42578125" style="23" customWidth="1"/>
    <col min="2" max="2" width="39.140625" style="22" customWidth="1"/>
    <col min="3" max="3" width="7" style="22" customWidth="1"/>
    <col min="4" max="4" width="14.28515625" style="22" customWidth="1"/>
    <col min="5" max="5" width="77.5703125" style="22" customWidth="1"/>
    <col min="6" max="6" width="14.85546875" style="24" customWidth="1"/>
    <col min="7" max="7" width="32" style="24" customWidth="1"/>
    <col min="8" max="8" width="26.42578125" style="24" customWidth="1"/>
    <col min="9" max="9" width="10.7109375" style="25" customWidth="1"/>
    <col min="10" max="10" width="11.42578125" style="24" customWidth="1"/>
    <col min="11" max="11" width="20.140625" style="26" customWidth="1"/>
    <col min="12" max="12" width="8" style="26" customWidth="1"/>
    <col min="13" max="13" width="34.85546875" style="26" customWidth="1"/>
    <col min="14" max="14" width="16.5703125" style="24" customWidth="1"/>
    <col min="15" max="15" width="19.7109375" style="29" customWidth="1"/>
  </cols>
  <sheetData>
    <row r="1" spans="1:15" ht="45" customHeight="1">
      <c r="A1" s="205" t="s">
        <v>241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45" customHeight="1">
      <c r="A2" s="206" t="s">
        <v>195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15.75" customHeight="1">
      <c r="A3" s="202" t="s">
        <v>197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93.75" customHeight="1">
      <c r="A4" s="124" t="s">
        <v>0</v>
      </c>
      <c r="B4" s="124" t="s">
        <v>1</v>
      </c>
      <c r="C4" s="125" t="s">
        <v>2</v>
      </c>
      <c r="D4" s="126" t="s">
        <v>98</v>
      </c>
      <c r="E4" s="125" t="s">
        <v>192</v>
      </c>
      <c r="F4" s="126" t="s">
        <v>3</v>
      </c>
      <c r="G4" s="168" t="s">
        <v>4</v>
      </c>
      <c r="H4" s="124" t="s">
        <v>5</v>
      </c>
      <c r="I4" s="124" t="s">
        <v>6</v>
      </c>
      <c r="J4" s="124" t="s">
        <v>7</v>
      </c>
      <c r="K4" s="127" t="s">
        <v>99</v>
      </c>
      <c r="L4" s="128" t="s">
        <v>9</v>
      </c>
      <c r="M4" s="127" t="s">
        <v>10</v>
      </c>
      <c r="N4" s="129" t="s">
        <v>11</v>
      </c>
      <c r="O4" s="125" t="s">
        <v>12</v>
      </c>
    </row>
    <row r="5" spans="1:15">
      <c r="A5" s="130" t="s">
        <v>13</v>
      </c>
      <c r="B5" s="130" t="s">
        <v>14</v>
      </c>
      <c r="C5" s="130" t="s">
        <v>15</v>
      </c>
      <c r="D5" s="130" t="s">
        <v>16</v>
      </c>
      <c r="E5" s="130" t="s">
        <v>17</v>
      </c>
      <c r="F5" s="130" t="s">
        <v>18</v>
      </c>
      <c r="G5" s="130" t="s">
        <v>19</v>
      </c>
      <c r="H5" s="130" t="s">
        <v>20</v>
      </c>
      <c r="I5" s="130" t="s">
        <v>21</v>
      </c>
      <c r="J5" s="130" t="s">
        <v>22</v>
      </c>
      <c r="K5" s="130" t="s">
        <v>23</v>
      </c>
      <c r="L5" s="130" t="s">
        <v>24</v>
      </c>
      <c r="M5" s="130" t="s">
        <v>25</v>
      </c>
      <c r="N5" s="130" t="s">
        <v>26</v>
      </c>
      <c r="O5" s="130" t="s">
        <v>27</v>
      </c>
    </row>
    <row r="6" spans="1:15" ht="30">
      <c r="A6" s="125" t="s">
        <v>13</v>
      </c>
      <c r="B6" s="131" t="s">
        <v>100</v>
      </c>
      <c r="C6" s="125" t="s">
        <v>29</v>
      </c>
      <c r="D6" s="132">
        <v>1</v>
      </c>
      <c r="E6" s="131" t="s">
        <v>101</v>
      </c>
      <c r="F6" s="125"/>
      <c r="G6" s="212"/>
      <c r="H6" s="133"/>
      <c r="I6" s="125"/>
      <c r="J6" s="134"/>
      <c r="K6" s="135"/>
      <c r="L6" s="136"/>
      <c r="M6" s="137">
        <f t="shared" ref="M6:M39" si="0">ROUND(K6*(1+L6/100),2)</f>
        <v>0</v>
      </c>
      <c r="N6" s="138">
        <f>ROUND(G6*K6,2)</f>
        <v>0</v>
      </c>
      <c r="O6" s="137">
        <f>ROUND(N6*(1+L6/100),2)</f>
        <v>0</v>
      </c>
    </row>
    <row r="7" spans="1:15" ht="30">
      <c r="A7" s="168" t="s">
        <v>14</v>
      </c>
      <c r="B7" s="131" t="s">
        <v>100</v>
      </c>
      <c r="C7" s="125" t="s">
        <v>29</v>
      </c>
      <c r="D7" s="132">
        <v>1</v>
      </c>
      <c r="E7" s="131" t="s">
        <v>102</v>
      </c>
      <c r="F7" s="125"/>
      <c r="G7" s="212"/>
      <c r="H7" s="133"/>
      <c r="I7" s="125"/>
      <c r="J7" s="139"/>
      <c r="K7" s="135"/>
      <c r="L7" s="136"/>
      <c r="M7" s="137">
        <f t="shared" si="0"/>
        <v>0</v>
      </c>
      <c r="N7" s="138">
        <f>ROUND(G7*K7,2)</f>
        <v>0</v>
      </c>
      <c r="O7" s="137">
        <f t="shared" ref="O7:O41" si="1">ROUND(N7*(1+L7/100),2)</f>
        <v>0</v>
      </c>
    </row>
    <row r="8" spans="1:15" ht="30.75" customHeight="1">
      <c r="A8" s="168" t="s">
        <v>15</v>
      </c>
      <c r="B8" s="131" t="s">
        <v>103</v>
      </c>
      <c r="C8" s="125" t="s">
        <v>29</v>
      </c>
      <c r="D8" s="132">
        <v>21000</v>
      </c>
      <c r="E8" s="131" t="s">
        <v>104</v>
      </c>
      <c r="F8" s="125"/>
      <c r="G8" s="212"/>
      <c r="H8" s="133"/>
      <c r="I8" s="140"/>
      <c r="J8" s="134"/>
      <c r="K8" s="135"/>
      <c r="L8" s="136"/>
      <c r="M8" s="137">
        <f t="shared" si="0"/>
        <v>0</v>
      </c>
      <c r="N8" s="138">
        <f t="shared" ref="N8:N40" si="2">ROUND(G8*K8,2)</f>
        <v>0</v>
      </c>
      <c r="O8" s="137">
        <f t="shared" si="1"/>
        <v>0</v>
      </c>
    </row>
    <row r="9" spans="1:15" ht="30.75" customHeight="1">
      <c r="A9" s="168" t="s">
        <v>16</v>
      </c>
      <c r="B9" s="131" t="s">
        <v>105</v>
      </c>
      <c r="C9" s="125" t="s">
        <v>29</v>
      </c>
      <c r="D9" s="132">
        <v>28000</v>
      </c>
      <c r="E9" s="131" t="s">
        <v>106</v>
      </c>
      <c r="F9" s="125"/>
      <c r="G9" s="212"/>
      <c r="H9" s="133"/>
      <c r="I9" s="140"/>
      <c r="J9" s="134"/>
      <c r="K9" s="135"/>
      <c r="L9" s="136"/>
      <c r="M9" s="137">
        <f t="shared" si="0"/>
        <v>0</v>
      </c>
      <c r="N9" s="138">
        <f t="shared" si="2"/>
        <v>0</v>
      </c>
      <c r="O9" s="137">
        <f t="shared" si="1"/>
        <v>0</v>
      </c>
    </row>
    <row r="10" spans="1:15" ht="30">
      <c r="A10" s="168" t="s">
        <v>17</v>
      </c>
      <c r="B10" s="131" t="s">
        <v>107</v>
      </c>
      <c r="C10" s="125" t="s">
        <v>29</v>
      </c>
      <c r="D10" s="132">
        <v>1400</v>
      </c>
      <c r="E10" s="131" t="s">
        <v>108</v>
      </c>
      <c r="F10" s="125"/>
      <c r="G10" s="212"/>
      <c r="H10" s="133"/>
      <c r="I10" s="140"/>
      <c r="J10" s="141"/>
      <c r="K10" s="135"/>
      <c r="L10" s="136"/>
      <c r="M10" s="137">
        <f t="shared" si="0"/>
        <v>0</v>
      </c>
      <c r="N10" s="138">
        <f t="shared" si="2"/>
        <v>0</v>
      </c>
      <c r="O10" s="137">
        <f t="shared" si="1"/>
        <v>0</v>
      </c>
    </row>
    <row r="11" spans="1:15" ht="30">
      <c r="A11" s="168" t="s">
        <v>18</v>
      </c>
      <c r="B11" s="131" t="s">
        <v>109</v>
      </c>
      <c r="C11" s="140" t="s">
        <v>29</v>
      </c>
      <c r="D11" s="142">
        <v>4500</v>
      </c>
      <c r="E11" s="131" t="s">
        <v>110</v>
      </c>
      <c r="F11" s="140"/>
      <c r="G11" s="212"/>
      <c r="H11" s="133"/>
      <c r="I11" s="140"/>
      <c r="J11" s="143"/>
      <c r="K11" s="135"/>
      <c r="L11" s="136"/>
      <c r="M11" s="137">
        <f t="shared" si="0"/>
        <v>0</v>
      </c>
      <c r="N11" s="138">
        <f t="shared" si="2"/>
        <v>0</v>
      </c>
      <c r="O11" s="137">
        <f t="shared" si="1"/>
        <v>0</v>
      </c>
    </row>
    <row r="12" spans="1:15" ht="30">
      <c r="A12" s="168" t="s">
        <v>19</v>
      </c>
      <c r="B12" s="131" t="s">
        <v>111</v>
      </c>
      <c r="C12" s="140" t="s">
        <v>29</v>
      </c>
      <c r="D12" s="142">
        <v>3000</v>
      </c>
      <c r="E12" s="144" t="s">
        <v>112</v>
      </c>
      <c r="F12" s="140"/>
      <c r="G12" s="212"/>
      <c r="H12" s="133"/>
      <c r="I12" s="140"/>
      <c r="J12" s="141"/>
      <c r="K12" s="135"/>
      <c r="L12" s="136"/>
      <c r="M12" s="137">
        <f t="shared" si="0"/>
        <v>0</v>
      </c>
      <c r="N12" s="138">
        <f t="shared" si="2"/>
        <v>0</v>
      </c>
      <c r="O12" s="137">
        <f t="shared" si="1"/>
        <v>0</v>
      </c>
    </row>
    <row r="13" spans="1:15" ht="30">
      <c r="A13" s="168" t="s">
        <v>20</v>
      </c>
      <c r="B13" s="131" t="s">
        <v>113</v>
      </c>
      <c r="C13" s="140" t="s">
        <v>29</v>
      </c>
      <c r="D13" s="142">
        <v>7500</v>
      </c>
      <c r="E13" s="131" t="s">
        <v>114</v>
      </c>
      <c r="F13" s="140"/>
      <c r="G13" s="212"/>
      <c r="H13" s="133"/>
      <c r="I13" s="140"/>
      <c r="J13" s="145"/>
      <c r="K13" s="135"/>
      <c r="L13" s="136"/>
      <c r="M13" s="137">
        <f t="shared" si="0"/>
        <v>0</v>
      </c>
      <c r="N13" s="138">
        <f t="shared" si="2"/>
        <v>0</v>
      </c>
      <c r="O13" s="137">
        <f t="shared" si="1"/>
        <v>0</v>
      </c>
    </row>
    <row r="14" spans="1:15" ht="33.75" customHeight="1">
      <c r="A14" s="168" t="s">
        <v>21</v>
      </c>
      <c r="B14" s="131" t="s">
        <v>115</v>
      </c>
      <c r="C14" s="125" t="s">
        <v>29</v>
      </c>
      <c r="D14" s="146">
        <v>13000</v>
      </c>
      <c r="E14" s="131" t="s">
        <v>116</v>
      </c>
      <c r="F14" s="125"/>
      <c r="G14" s="212"/>
      <c r="H14" s="133"/>
      <c r="I14" s="140"/>
      <c r="J14" s="125"/>
      <c r="K14" s="135"/>
      <c r="L14" s="136"/>
      <c r="M14" s="137">
        <f t="shared" si="0"/>
        <v>0</v>
      </c>
      <c r="N14" s="138">
        <f t="shared" si="2"/>
        <v>0</v>
      </c>
      <c r="O14" s="137">
        <f t="shared" si="1"/>
        <v>0</v>
      </c>
    </row>
    <row r="15" spans="1:15" ht="30">
      <c r="A15" s="168" t="s">
        <v>22</v>
      </c>
      <c r="B15" s="131" t="s">
        <v>117</v>
      </c>
      <c r="C15" s="125" t="s">
        <v>29</v>
      </c>
      <c r="D15" s="146">
        <v>73000</v>
      </c>
      <c r="E15" s="131" t="s">
        <v>118</v>
      </c>
      <c r="F15" s="125"/>
      <c r="G15" s="212"/>
      <c r="H15" s="133"/>
      <c r="I15" s="140"/>
      <c r="J15" s="125"/>
      <c r="K15" s="135"/>
      <c r="L15" s="136"/>
      <c r="M15" s="137">
        <f t="shared" si="0"/>
        <v>0</v>
      </c>
      <c r="N15" s="138">
        <f t="shared" si="2"/>
        <v>0</v>
      </c>
      <c r="O15" s="137">
        <f t="shared" si="1"/>
        <v>0</v>
      </c>
    </row>
    <row r="16" spans="1:15" ht="30">
      <c r="A16" s="168" t="s">
        <v>23</v>
      </c>
      <c r="B16" s="131" t="s">
        <v>119</v>
      </c>
      <c r="C16" s="125" t="s">
        <v>29</v>
      </c>
      <c r="D16" s="146">
        <v>250</v>
      </c>
      <c r="E16" s="131" t="s">
        <v>120</v>
      </c>
      <c r="F16" s="125"/>
      <c r="G16" s="212"/>
      <c r="H16" s="133"/>
      <c r="I16" s="140"/>
      <c r="J16" s="125"/>
      <c r="K16" s="135"/>
      <c r="L16" s="136"/>
      <c r="M16" s="137">
        <f t="shared" si="0"/>
        <v>0</v>
      </c>
      <c r="N16" s="138">
        <f t="shared" si="2"/>
        <v>0</v>
      </c>
      <c r="O16" s="137">
        <f t="shared" si="1"/>
        <v>0</v>
      </c>
    </row>
    <row r="17" spans="1:15" ht="30">
      <c r="A17" s="168" t="s">
        <v>24</v>
      </c>
      <c r="B17" s="131" t="s">
        <v>121</v>
      </c>
      <c r="C17" s="125" t="s">
        <v>29</v>
      </c>
      <c r="D17" s="146">
        <v>1000</v>
      </c>
      <c r="E17" s="131" t="s">
        <v>122</v>
      </c>
      <c r="F17" s="125"/>
      <c r="G17" s="212"/>
      <c r="H17" s="133"/>
      <c r="I17" s="140"/>
      <c r="J17" s="147"/>
      <c r="K17" s="135"/>
      <c r="L17" s="136"/>
      <c r="M17" s="137">
        <f t="shared" si="0"/>
        <v>0</v>
      </c>
      <c r="N17" s="138">
        <f t="shared" si="2"/>
        <v>0</v>
      </c>
      <c r="O17" s="137">
        <f t="shared" si="1"/>
        <v>0</v>
      </c>
    </row>
    <row r="18" spans="1:15" ht="30">
      <c r="A18" s="168" t="s">
        <v>25</v>
      </c>
      <c r="B18" s="131" t="s">
        <v>123</v>
      </c>
      <c r="C18" s="125" t="s">
        <v>29</v>
      </c>
      <c r="D18" s="132">
        <v>500</v>
      </c>
      <c r="E18" s="144" t="s">
        <v>124</v>
      </c>
      <c r="F18" s="125"/>
      <c r="G18" s="212"/>
      <c r="H18" s="148"/>
      <c r="I18" s="149"/>
      <c r="J18" s="139"/>
      <c r="K18" s="135"/>
      <c r="L18" s="136"/>
      <c r="M18" s="137">
        <f t="shared" si="0"/>
        <v>0</v>
      </c>
      <c r="N18" s="138">
        <f>ROUND(G18*K18,2)</f>
        <v>0</v>
      </c>
      <c r="O18" s="137">
        <f t="shared" si="1"/>
        <v>0</v>
      </c>
    </row>
    <row r="19" spans="1:15" ht="30">
      <c r="A19" s="168" t="s">
        <v>26</v>
      </c>
      <c r="B19" s="131" t="s">
        <v>125</v>
      </c>
      <c r="C19" s="125" t="s">
        <v>29</v>
      </c>
      <c r="D19" s="146" t="s">
        <v>126</v>
      </c>
      <c r="E19" s="131" t="s">
        <v>125</v>
      </c>
      <c r="F19" s="125"/>
      <c r="G19" s="212"/>
      <c r="H19" s="133"/>
      <c r="I19" s="140"/>
      <c r="J19" s="139"/>
      <c r="K19" s="135"/>
      <c r="L19" s="136"/>
      <c r="M19" s="137">
        <f t="shared" si="0"/>
        <v>0</v>
      </c>
      <c r="N19" s="138">
        <f t="shared" si="2"/>
        <v>0</v>
      </c>
      <c r="O19" s="137">
        <f t="shared" si="1"/>
        <v>0</v>
      </c>
    </row>
    <row r="20" spans="1:15" ht="44.25" customHeight="1">
      <c r="A20" s="168" t="s">
        <v>27</v>
      </c>
      <c r="B20" s="131" t="s">
        <v>127</v>
      </c>
      <c r="C20" s="140" t="s">
        <v>29</v>
      </c>
      <c r="D20" s="142">
        <v>5000</v>
      </c>
      <c r="E20" s="131" t="s">
        <v>128</v>
      </c>
      <c r="F20" s="140"/>
      <c r="G20" s="212"/>
      <c r="H20" s="133"/>
      <c r="I20" s="140"/>
      <c r="J20" s="141"/>
      <c r="K20" s="135"/>
      <c r="L20" s="136"/>
      <c r="M20" s="137">
        <f t="shared" si="0"/>
        <v>0</v>
      </c>
      <c r="N20" s="138">
        <f t="shared" si="2"/>
        <v>0</v>
      </c>
      <c r="O20" s="137">
        <f t="shared" si="1"/>
        <v>0</v>
      </c>
    </row>
    <row r="21" spans="1:15" ht="42" customHeight="1">
      <c r="A21" s="168" t="s">
        <v>54</v>
      </c>
      <c r="B21" s="131" t="s">
        <v>129</v>
      </c>
      <c r="C21" s="125" t="s">
        <v>29</v>
      </c>
      <c r="D21" s="132">
        <v>80</v>
      </c>
      <c r="E21" s="131" t="s">
        <v>130</v>
      </c>
      <c r="F21" s="125"/>
      <c r="G21" s="212"/>
      <c r="H21" s="133"/>
      <c r="I21" s="140"/>
      <c r="J21" s="141"/>
      <c r="K21" s="135"/>
      <c r="L21" s="136"/>
      <c r="M21" s="137">
        <f t="shared" si="0"/>
        <v>0</v>
      </c>
      <c r="N21" s="138">
        <f t="shared" si="2"/>
        <v>0</v>
      </c>
      <c r="O21" s="137">
        <f t="shared" si="1"/>
        <v>0</v>
      </c>
    </row>
    <row r="22" spans="1:15" ht="30">
      <c r="A22" s="168" t="s">
        <v>55</v>
      </c>
      <c r="B22" s="131" t="s">
        <v>131</v>
      </c>
      <c r="C22" s="125" t="s">
        <v>29</v>
      </c>
      <c r="D22" s="146">
        <v>26000</v>
      </c>
      <c r="E22" s="131" t="s">
        <v>132</v>
      </c>
      <c r="F22" s="125"/>
      <c r="G22" s="212"/>
      <c r="H22" s="133"/>
      <c r="I22" s="140"/>
      <c r="J22" s="150"/>
      <c r="K22" s="135"/>
      <c r="L22" s="136"/>
      <c r="M22" s="137">
        <f t="shared" si="0"/>
        <v>0</v>
      </c>
      <c r="N22" s="138">
        <f t="shared" si="2"/>
        <v>0</v>
      </c>
      <c r="O22" s="137">
        <f t="shared" si="1"/>
        <v>0</v>
      </c>
    </row>
    <row r="23" spans="1:15" ht="45">
      <c r="A23" s="168" t="s">
        <v>59</v>
      </c>
      <c r="B23" s="131" t="s">
        <v>133</v>
      </c>
      <c r="C23" s="140" t="s">
        <v>29</v>
      </c>
      <c r="D23" s="142">
        <v>2</v>
      </c>
      <c r="E23" s="131" t="s">
        <v>214</v>
      </c>
      <c r="F23" s="151"/>
      <c r="G23" s="212"/>
      <c r="H23" s="133"/>
      <c r="I23" s="140"/>
      <c r="J23" s="152"/>
      <c r="K23" s="135"/>
      <c r="L23" s="136"/>
      <c r="M23" s="137">
        <f t="shared" si="0"/>
        <v>0</v>
      </c>
      <c r="N23" s="138">
        <f t="shared" si="2"/>
        <v>0</v>
      </c>
      <c r="O23" s="137">
        <f t="shared" si="1"/>
        <v>0</v>
      </c>
    </row>
    <row r="24" spans="1:15" ht="45">
      <c r="A24" s="168" t="s">
        <v>60</v>
      </c>
      <c r="B24" s="131" t="s">
        <v>133</v>
      </c>
      <c r="C24" s="167" t="s">
        <v>29</v>
      </c>
      <c r="D24" s="142">
        <v>1</v>
      </c>
      <c r="E24" s="131" t="s">
        <v>134</v>
      </c>
      <c r="F24" s="153"/>
      <c r="G24" s="212"/>
      <c r="H24" s="133"/>
      <c r="I24" s="140"/>
      <c r="J24" s="152"/>
      <c r="K24" s="135"/>
      <c r="L24" s="136"/>
      <c r="M24" s="137">
        <f t="shared" si="0"/>
        <v>0</v>
      </c>
      <c r="N24" s="138">
        <f t="shared" si="2"/>
        <v>0</v>
      </c>
      <c r="O24" s="137">
        <f t="shared" si="1"/>
        <v>0</v>
      </c>
    </row>
    <row r="25" spans="1:15" ht="30">
      <c r="A25" s="168" t="s">
        <v>137</v>
      </c>
      <c r="B25" s="131" t="s">
        <v>135</v>
      </c>
      <c r="C25" s="167" t="s">
        <v>29</v>
      </c>
      <c r="D25" s="142">
        <v>3000</v>
      </c>
      <c r="E25" s="131" t="s">
        <v>136</v>
      </c>
      <c r="F25" s="140"/>
      <c r="G25" s="212"/>
      <c r="H25" s="133"/>
      <c r="I25" s="140"/>
      <c r="J25" s="141"/>
      <c r="K25" s="135"/>
      <c r="L25" s="136"/>
      <c r="M25" s="137">
        <f t="shared" si="0"/>
        <v>0</v>
      </c>
      <c r="N25" s="138">
        <f t="shared" si="2"/>
        <v>0</v>
      </c>
      <c r="O25" s="137">
        <f t="shared" si="1"/>
        <v>0</v>
      </c>
    </row>
    <row r="26" spans="1:15" ht="30">
      <c r="A26" s="168" t="s">
        <v>140</v>
      </c>
      <c r="B26" s="131" t="s">
        <v>138</v>
      </c>
      <c r="C26" s="167" t="s">
        <v>29</v>
      </c>
      <c r="D26" s="142">
        <v>250</v>
      </c>
      <c r="E26" s="131" t="s">
        <v>139</v>
      </c>
      <c r="F26" s="140"/>
      <c r="G26" s="212"/>
      <c r="H26" s="133"/>
      <c r="I26" s="140"/>
      <c r="J26" s="141"/>
      <c r="K26" s="135"/>
      <c r="L26" s="136"/>
      <c r="M26" s="137">
        <f t="shared" si="0"/>
        <v>0</v>
      </c>
      <c r="N26" s="138">
        <f t="shared" si="2"/>
        <v>0</v>
      </c>
      <c r="O26" s="137">
        <f t="shared" si="1"/>
        <v>0</v>
      </c>
    </row>
    <row r="27" spans="1:15" ht="44.25" customHeight="1">
      <c r="A27" s="168" t="s">
        <v>143</v>
      </c>
      <c r="B27" s="213" t="s">
        <v>229</v>
      </c>
      <c r="C27" s="167" t="s">
        <v>29</v>
      </c>
      <c r="D27" s="162">
        <v>1920</v>
      </c>
      <c r="E27" s="213" t="s">
        <v>232</v>
      </c>
      <c r="F27" s="161"/>
      <c r="G27" s="212"/>
      <c r="H27" s="163"/>
      <c r="I27" s="161"/>
      <c r="J27" s="164"/>
      <c r="K27" s="165"/>
      <c r="L27" s="136"/>
      <c r="M27" s="137">
        <f t="shared" si="0"/>
        <v>0</v>
      </c>
      <c r="N27" s="138">
        <f t="shared" si="2"/>
        <v>0</v>
      </c>
      <c r="O27" s="137">
        <f t="shared" si="1"/>
        <v>0</v>
      </c>
    </row>
    <row r="28" spans="1:15" ht="53.25" customHeight="1">
      <c r="A28" s="168" t="s">
        <v>146</v>
      </c>
      <c r="B28" s="131" t="s">
        <v>141</v>
      </c>
      <c r="C28" s="168" t="s">
        <v>29</v>
      </c>
      <c r="D28" s="146">
        <v>3700</v>
      </c>
      <c r="E28" s="131" t="s">
        <v>142</v>
      </c>
      <c r="F28" s="125"/>
      <c r="G28" s="212"/>
      <c r="H28" s="133"/>
      <c r="I28" s="140"/>
      <c r="J28" s="150"/>
      <c r="K28" s="135"/>
      <c r="L28" s="136"/>
      <c r="M28" s="137">
        <f t="shared" si="0"/>
        <v>0</v>
      </c>
      <c r="N28" s="138">
        <f t="shared" si="2"/>
        <v>0</v>
      </c>
      <c r="O28" s="137">
        <f t="shared" si="1"/>
        <v>0</v>
      </c>
    </row>
    <row r="29" spans="1:15" ht="30">
      <c r="A29" s="168" t="s">
        <v>149</v>
      </c>
      <c r="B29" s="131" t="s">
        <v>144</v>
      </c>
      <c r="C29" s="168" t="s">
        <v>29</v>
      </c>
      <c r="D29" s="132">
        <v>700</v>
      </c>
      <c r="E29" s="131" t="s">
        <v>145</v>
      </c>
      <c r="F29" s="125"/>
      <c r="G29" s="212"/>
      <c r="H29" s="133"/>
      <c r="I29" s="140"/>
      <c r="J29" s="150"/>
      <c r="K29" s="135"/>
      <c r="L29" s="136"/>
      <c r="M29" s="137">
        <f t="shared" si="0"/>
        <v>0</v>
      </c>
      <c r="N29" s="138">
        <f t="shared" si="2"/>
        <v>0</v>
      </c>
      <c r="O29" s="137">
        <f t="shared" si="1"/>
        <v>0</v>
      </c>
    </row>
    <row r="30" spans="1:15" ht="30">
      <c r="A30" s="168" t="s">
        <v>152</v>
      </c>
      <c r="B30" s="131" t="s">
        <v>147</v>
      </c>
      <c r="C30" s="167" t="s">
        <v>29</v>
      </c>
      <c r="D30" s="142">
        <v>240</v>
      </c>
      <c r="E30" s="131" t="s">
        <v>148</v>
      </c>
      <c r="F30" s="140"/>
      <c r="G30" s="212"/>
      <c r="H30" s="154"/>
      <c r="I30" s="140"/>
      <c r="J30" s="139"/>
      <c r="K30" s="135"/>
      <c r="L30" s="136"/>
      <c r="M30" s="137">
        <f t="shared" si="0"/>
        <v>0</v>
      </c>
      <c r="N30" s="138">
        <f t="shared" si="2"/>
        <v>0</v>
      </c>
      <c r="O30" s="137">
        <f t="shared" si="1"/>
        <v>0</v>
      </c>
    </row>
    <row r="31" spans="1:15" ht="45">
      <c r="A31" s="168" t="s">
        <v>155</v>
      </c>
      <c r="B31" s="131" t="s">
        <v>150</v>
      </c>
      <c r="C31" s="168" t="s">
        <v>29</v>
      </c>
      <c r="D31" s="132">
        <v>50</v>
      </c>
      <c r="E31" s="131" t="s">
        <v>151</v>
      </c>
      <c r="F31" s="125"/>
      <c r="G31" s="212"/>
      <c r="H31" s="133"/>
      <c r="I31" s="140"/>
      <c r="J31" s="155"/>
      <c r="K31" s="135"/>
      <c r="L31" s="136"/>
      <c r="M31" s="137">
        <f t="shared" si="0"/>
        <v>0</v>
      </c>
      <c r="N31" s="138">
        <f t="shared" si="2"/>
        <v>0</v>
      </c>
      <c r="O31" s="137">
        <f t="shared" si="1"/>
        <v>0</v>
      </c>
    </row>
    <row r="32" spans="1:15" ht="60" customHeight="1">
      <c r="A32" s="168" t="s">
        <v>158</v>
      </c>
      <c r="B32" s="131" t="s">
        <v>153</v>
      </c>
      <c r="C32" s="168" t="s">
        <v>29</v>
      </c>
      <c r="D32" s="132">
        <v>200</v>
      </c>
      <c r="E32" s="131" t="s">
        <v>154</v>
      </c>
      <c r="F32" s="125"/>
      <c r="G32" s="212"/>
      <c r="H32" s="133"/>
      <c r="I32" s="140"/>
      <c r="J32" s="139"/>
      <c r="K32" s="135"/>
      <c r="L32" s="136"/>
      <c r="M32" s="137">
        <f t="shared" si="0"/>
        <v>0</v>
      </c>
      <c r="N32" s="138">
        <f t="shared" si="2"/>
        <v>0</v>
      </c>
      <c r="O32" s="137">
        <f t="shared" si="1"/>
        <v>0</v>
      </c>
    </row>
    <row r="33" spans="1:15" ht="30">
      <c r="A33" s="168" t="s">
        <v>161</v>
      </c>
      <c r="B33" s="131" t="s">
        <v>156</v>
      </c>
      <c r="C33" s="168" t="s">
        <v>29</v>
      </c>
      <c r="D33" s="132">
        <v>8000</v>
      </c>
      <c r="E33" s="131" t="s">
        <v>157</v>
      </c>
      <c r="F33" s="125"/>
      <c r="G33" s="212"/>
      <c r="H33" s="133"/>
      <c r="I33" s="140"/>
      <c r="J33" s="155"/>
      <c r="K33" s="135"/>
      <c r="L33" s="136"/>
      <c r="M33" s="137">
        <f t="shared" si="0"/>
        <v>0</v>
      </c>
      <c r="N33" s="138">
        <f t="shared" si="2"/>
        <v>0</v>
      </c>
      <c r="O33" s="137">
        <f t="shared" si="1"/>
        <v>0</v>
      </c>
    </row>
    <row r="34" spans="1:15" ht="60.75" customHeight="1">
      <c r="A34" s="168" t="s">
        <v>164</v>
      </c>
      <c r="B34" s="131" t="s">
        <v>159</v>
      </c>
      <c r="C34" s="168" t="s">
        <v>29</v>
      </c>
      <c r="D34" s="132">
        <v>25800</v>
      </c>
      <c r="E34" s="131" t="s">
        <v>160</v>
      </c>
      <c r="F34" s="125"/>
      <c r="G34" s="212"/>
      <c r="H34" s="133"/>
      <c r="I34" s="140"/>
      <c r="J34" s="155"/>
      <c r="K34" s="135"/>
      <c r="L34" s="136"/>
      <c r="M34" s="137">
        <f t="shared" si="0"/>
        <v>0</v>
      </c>
      <c r="N34" s="138">
        <f t="shared" si="2"/>
        <v>0</v>
      </c>
      <c r="O34" s="137">
        <f t="shared" si="1"/>
        <v>0</v>
      </c>
    </row>
    <row r="35" spans="1:15" s="114" customFormat="1" ht="42.75" customHeight="1">
      <c r="A35" s="168" t="s">
        <v>167</v>
      </c>
      <c r="B35" s="131" t="s">
        <v>225</v>
      </c>
      <c r="C35" s="168" t="s">
        <v>29</v>
      </c>
      <c r="D35" s="132">
        <v>25800</v>
      </c>
      <c r="E35" s="131" t="s">
        <v>226</v>
      </c>
      <c r="F35" s="168"/>
      <c r="G35" s="212"/>
      <c r="H35" s="156"/>
      <c r="I35" s="167"/>
      <c r="J35" s="155"/>
      <c r="K35" s="135"/>
      <c r="L35" s="136"/>
      <c r="M35" s="137">
        <f t="shared" si="0"/>
        <v>0</v>
      </c>
      <c r="N35" s="138">
        <f t="shared" si="2"/>
        <v>0</v>
      </c>
      <c r="O35" s="137">
        <f t="shared" si="1"/>
        <v>0</v>
      </c>
    </row>
    <row r="36" spans="1:15" ht="47.25" customHeight="1">
      <c r="A36" s="168" t="s">
        <v>170</v>
      </c>
      <c r="B36" s="131" t="s">
        <v>162</v>
      </c>
      <c r="C36" s="168" t="s">
        <v>29</v>
      </c>
      <c r="D36" s="132">
        <v>17</v>
      </c>
      <c r="E36" s="131" t="s">
        <v>163</v>
      </c>
      <c r="F36" s="125"/>
      <c r="G36" s="212"/>
      <c r="H36" s="156"/>
      <c r="I36" s="140"/>
      <c r="J36" s="155"/>
      <c r="K36" s="135"/>
      <c r="L36" s="136"/>
      <c r="M36" s="137">
        <f t="shared" si="0"/>
        <v>0</v>
      </c>
      <c r="N36" s="138">
        <f t="shared" si="2"/>
        <v>0</v>
      </c>
      <c r="O36" s="137">
        <f t="shared" si="1"/>
        <v>0</v>
      </c>
    </row>
    <row r="37" spans="1:15" ht="30">
      <c r="A37" s="168" t="s">
        <v>173</v>
      </c>
      <c r="B37" s="131" t="s">
        <v>165</v>
      </c>
      <c r="C37" s="168" t="s">
        <v>29</v>
      </c>
      <c r="D37" s="132">
        <v>2000</v>
      </c>
      <c r="E37" s="131" t="s">
        <v>166</v>
      </c>
      <c r="F37" s="125"/>
      <c r="G37" s="212"/>
      <c r="H37" s="133"/>
      <c r="I37" s="140"/>
      <c r="J37" s="149"/>
      <c r="K37" s="135"/>
      <c r="L37" s="136"/>
      <c r="M37" s="137">
        <f t="shared" si="0"/>
        <v>0</v>
      </c>
      <c r="N37" s="138">
        <f t="shared" si="2"/>
        <v>0</v>
      </c>
      <c r="O37" s="137">
        <f t="shared" si="1"/>
        <v>0</v>
      </c>
    </row>
    <row r="38" spans="1:15" ht="30">
      <c r="A38" s="168" t="s">
        <v>176</v>
      </c>
      <c r="B38" s="131" t="s">
        <v>168</v>
      </c>
      <c r="C38" s="168" t="s">
        <v>29</v>
      </c>
      <c r="D38" s="132">
        <v>15100</v>
      </c>
      <c r="E38" s="131" t="s">
        <v>169</v>
      </c>
      <c r="F38" s="125"/>
      <c r="G38" s="212"/>
      <c r="H38" s="133"/>
      <c r="I38" s="140"/>
      <c r="J38" s="134"/>
      <c r="K38" s="135"/>
      <c r="L38" s="136"/>
      <c r="M38" s="137">
        <f t="shared" si="0"/>
        <v>0</v>
      </c>
      <c r="N38" s="138">
        <f t="shared" si="2"/>
        <v>0</v>
      </c>
      <c r="O38" s="137">
        <f t="shared" si="1"/>
        <v>0</v>
      </c>
    </row>
    <row r="39" spans="1:15" ht="75">
      <c r="A39" s="168" t="s">
        <v>196</v>
      </c>
      <c r="B39" s="131" t="s">
        <v>171</v>
      </c>
      <c r="C39" s="168" t="s">
        <v>29</v>
      </c>
      <c r="D39" s="132">
        <v>30</v>
      </c>
      <c r="E39" s="131" t="s">
        <v>172</v>
      </c>
      <c r="F39" s="125"/>
      <c r="G39" s="212"/>
      <c r="H39" s="131"/>
      <c r="I39" s="140"/>
      <c r="J39" s="139"/>
      <c r="K39" s="135"/>
      <c r="L39" s="136"/>
      <c r="M39" s="137">
        <f t="shared" si="0"/>
        <v>0</v>
      </c>
      <c r="N39" s="138">
        <f t="shared" si="2"/>
        <v>0</v>
      </c>
      <c r="O39" s="137">
        <f t="shared" si="1"/>
        <v>0</v>
      </c>
    </row>
    <row r="40" spans="1:15" ht="30">
      <c r="A40" s="168" t="s">
        <v>227</v>
      </c>
      <c r="B40" s="131" t="s">
        <v>174</v>
      </c>
      <c r="C40" s="168" t="s">
        <v>29</v>
      </c>
      <c r="D40" s="146">
        <v>1000</v>
      </c>
      <c r="E40" s="131" t="s">
        <v>175</v>
      </c>
      <c r="F40" s="125"/>
      <c r="G40" s="212"/>
      <c r="H40" s="133"/>
      <c r="I40" s="140"/>
      <c r="J40" s="141"/>
      <c r="K40" s="135"/>
      <c r="L40" s="136"/>
      <c r="M40" s="137">
        <v>120</v>
      </c>
      <c r="N40" s="138">
        <f t="shared" si="2"/>
        <v>0</v>
      </c>
      <c r="O40" s="137">
        <f t="shared" si="1"/>
        <v>0</v>
      </c>
    </row>
    <row r="41" spans="1:15" ht="30">
      <c r="A41" s="168" t="s">
        <v>228</v>
      </c>
      <c r="B41" s="131" t="s">
        <v>177</v>
      </c>
      <c r="C41" s="140" t="s">
        <v>29</v>
      </c>
      <c r="D41" s="142">
        <v>2</v>
      </c>
      <c r="E41" s="131" t="s">
        <v>178</v>
      </c>
      <c r="F41" s="140"/>
      <c r="G41" s="212"/>
      <c r="H41" s="133"/>
      <c r="I41" s="140"/>
      <c r="J41" s="157"/>
      <c r="K41" s="135"/>
      <c r="L41" s="136"/>
      <c r="M41" s="137">
        <v>7.5</v>
      </c>
      <c r="N41" s="138">
        <f>ROUND(G41*K41,2)</f>
        <v>0</v>
      </c>
      <c r="O41" s="137">
        <f t="shared" si="1"/>
        <v>0</v>
      </c>
    </row>
    <row r="42" spans="1:15" ht="24.75" customHeight="1">
      <c r="A42" s="203" t="s">
        <v>193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158">
        <f>SUM(N6:N41)</f>
        <v>0</v>
      </c>
      <c r="O42" s="158">
        <f>SUM(O6:O41)</f>
        <v>0</v>
      </c>
    </row>
    <row r="43" spans="1:15" ht="24.75" customHeight="1">
      <c r="A43" s="204" t="s">
        <v>194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159">
        <f>N42*(70/100)</f>
        <v>0</v>
      </c>
      <c r="O43" s="159">
        <f>O42*(70/100)</f>
        <v>0</v>
      </c>
    </row>
    <row r="44" spans="1:15" ht="24.75" customHeight="1">
      <c r="A44" s="201" t="s">
        <v>68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160">
        <f>N42*1.2</f>
        <v>0</v>
      </c>
      <c r="O44" s="160">
        <f>O42*1.2</f>
        <v>0</v>
      </c>
    </row>
    <row r="47" spans="1:15">
      <c r="O47" s="27"/>
    </row>
    <row r="48" spans="1:15">
      <c r="I48" s="28"/>
    </row>
    <row r="50" spans="9:9">
      <c r="I50" s="28"/>
    </row>
  </sheetData>
  <mergeCells count="6">
    <mergeCell ref="A44:M44"/>
    <mergeCell ref="A3:O3"/>
    <mergeCell ref="A42:M42"/>
    <mergeCell ref="A43:M43"/>
    <mergeCell ref="A1:O1"/>
    <mergeCell ref="A2:O2"/>
  </mergeCells>
  <conditionalFormatting sqref="M43:M44">
    <cfRule type="expression" dxfId="4" priority="4" stopIfTrue="1">
      <formula>$J43=$O43</formula>
    </cfRule>
  </conditionalFormatting>
  <conditionalFormatting sqref="M43:M44">
    <cfRule type="expression" dxfId="3" priority="3" stopIfTrue="1">
      <formula>$J43=$O43</formula>
    </cfRule>
  </conditionalFormatting>
  <conditionalFormatting sqref="M43:M44">
    <cfRule type="expression" dxfId="2" priority="2" stopIfTrue="1">
      <formula>$J43=$O43</formula>
    </cfRule>
  </conditionalFormatting>
  <conditionalFormatting sqref="M43:M44">
    <cfRule type="expression" dxfId="1" priority="1" stopIfTrue="1">
      <formula>$J43=$O43</formula>
    </cfRule>
  </conditionalFormatting>
  <pageMargins left="0.25" right="0.25" top="0.75" bottom="0.75" header="0.3" footer="0.3"/>
  <pageSetup paperSize="9" scale="2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BD58532E-0947-41CE-B9E9-A1FED26072D9}">
            <xm:f>'[2]3. sprzęt '!#REF!='[2]3. sprzęt '!#REF!</xm:f>
            <x14:dxf>
              <font>
                <color indexed="10"/>
              </font>
            </x14:dxf>
          </x14:cfRule>
          <xm:sqref>M43:M44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view="pageBreakPreview" topLeftCell="A3" zoomScale="75" zoomScaleNormal="100" zoomScaleSheetLayoutView="75" workbookViewId="0">
      <selection activeCell="A4" sqref="A4:D13"/>
    </sheetView>
  </sheetViews>
  <sheetFormatPr defaultRowHeight="15.75"/>
  <cols>
    <col min="1" max="1" width="9.140625" style="18"/>
    <col min="2" max="2" width="38.42578125" style="18" customWidth="1"/>
    <col min="3" max="3" width="9.140625" style="18"/>
    <col min="4" max="4" width="16.85546875" style="18" customWidth="1"/>
    <col min="5" max="5" width="88.140625" style="18" customWidth="1"/>
    <col min="6" max="6" width="25.85546875" style="18" customWidth="1"/>
    <col min="7" max="7" width="26.28515625" style="18" customWidth="1"/>
    <col min="8" max="8" width="25.140625" style="18" customWidth="1"/>
    <col min="9" max="9" width="15.42578125" style="18" customWidth="1"/>
    <col min="10" max="10" width="19.42578125" style="18" customWidth="1"/>
    <col min="11" max="11" width="28" style="18" customWidth="1"/>
    <col min="12" max="12" width="9.28515625" style="18" bestFit="1" customWidth="1"/>
    <col min="13" max="13" width="30.85546875" style="18" customWidth="1"/>
    <col min="14" max="14" width="18.42578125" style="18" bestFit="1" customWidth="1"/>
    <col min="15" max="15" width="23.42578125" style="18" customWidth="1"/>
    <col min="258" max="258" width="38.42578125" customWidth="1"/>
    <col min="260" max="260" width="9.7109375" bestFit="1" customWidth="1"/>
    <col min="261" max="261" width="82.85546875" customWidth="1"/>
    <col min="262" max="262" width="25.85546875" customWidth="1"/>
    <col min="263" max="263" width="26.28515625" customWidth="1"/>
    <col min="264" max="264" width="25.140625" customWidth="1"/>
    <col min="265" max="265" width="15.42578125" customWidth="1"/>
    <col min="266" max="266" width="19.42578125" customWidth="1"/>
    <col min="267" max="267" width="28" customWidth="1"/>
    <col min="268" max="268" width="9.28515625" bestFit="1" customWidth="1"/>
    <col min="269" max="269" width="30.85546875" customWidth="1"/>
    <col min="270" max="270" width="18.42578125" bestFit="1" customWidth="1"/>
    <col min="271" max="271" width="23.42578125" customWidth="1"/>
    <col min="514" max="514" width="38.42578125" customWidth="1"/>
    <col min="516" max="516" width="9.7109375" bestFit="1" customWidth="1"/>
    <col min="517" max="517" width="82.85546875" customWidth="1"/>
    <col min="518" max="518" width="25.85546875" customWidth="1"/>
    <col min="519" max="519" width="26.28515625" customWidth="1"/>
    <col min="520" max="520" width="25.140625" customWidth="1"/>
    <col min="521" max="521" width="15.42578125" customWidth="1"/>
    <col min="522" max="522" width="19.42578125" customWidth="1"/>
    <col min="523" max="523" width="28" customWidth="1"/>
    <col min="524" max="524" width="9.28515625" bestFit="1" customWidth="1"/>
    <col min="525" max="525" width="30.85546875" customWidth="1"/>
    <col min="526" max="526" width="18.42578125" bestFit="1" customWidth="1"/>
    <col min="527" max="527" width="23.42578125" customWidth="1"/>
    <col min="770" max="770" width="38.42578125" customWidth="1"/>
    <col min="772" max="772" width="9.7109375" bestFit="1" customWidth="1"/>
    <col min="773" max="773" width="82.85546875" customWidth="1"/>
    <col min="774" max="774" width="25.85546875" customWidth="1"/>
    <col min="775" max="775" width="26.28515625" customWidth="1"/>
    <col min="776" max="776" width="25.140625" customWidth="1"/>
    <col min="777" max="777" width="15.42578125" customWidth="1"/>
    <col min="778" max="778" width="19.42578125" customWidth="1"/>
    <col min="779" max="779" width="28" customWidth="1"/>
    <col min="780" max="780" width="9.28515625" bestFit="1" customWidth="1"/>
    <col min="781" max="781" width="30.85546875" customWidth="1"/>
    <col min="782" max="782" width="18.42578125" bestFit="1" customWidth="1"/>
    <col min="783" max="783" width="23.42578125" customWidth="1"/>
    <col min="1026" max="1026" width="38.42578125" customWidth="1"/>
    <col min="1028" max="1028" width="9.7109375" bestFit="1" customWidth="1"/>
    <col min="1029" max="1029" width="82.85546875" customWidth="1"/>
    <col min="1030" max="1030" width="25.85546875" customWidth="1"/>
    <col min="1031" max="1031" width="26.28515625" customWidth="1"/>
    <col min="1032" max="1032" width="25.140625" customWidth="1"/>
    <col min="1033" max="1033" width="15.42578125" customWidth="1"/>
    <col min="1034" max="1034" width="19.42578125" customWidth="1"/>
    <col min="1035" max="1035" width="28" customWidth="1"/>
    <col min="1036" max="1036" width="9.28515625" bestFit="1" customWidth="1"/>
    <col min="1037" max="1037" width="30.85546875" customWidth="1"/>
    <col min="1038" max="1038" width="18.42578125" bestFit="1" customWidth="1"/>
    <col min="1039" max="1039" width="23.42578125" customWidth="1"/>
    <col min="1282" max="1282" width="38.42578125" customWidth="1"/>
    <col min="1284" max="1284" width="9.7109375" bestFit="1" customWidth="1"/>
    <col min="1285" max="1285" width="82.85546875" customWidth="1"/>
    <col min="1286" max="1286" width="25.85546875" customWidth="1"/>
    <col min="1287" max="1287" width="26.28515625" customWidth="1"/>
    <col min="1288" max="1288" width="25.140625" customWidth="1"/>
    <col min="1289" max="1289" width="15.42578125" customWidth="1"/>
    <col min="1290" max="1290" width="19.42578125" customWidth="1"/>
    <col min="1291" max="1291" width="28" customWidth="1"/>
    <col min="1292" max="1292" width="9.28515625" bestFit="1" customWidth="1"/>
    <col min="1293" max="1293" width="30.85546875" customWidth="1"/>
    <col min="1294" max="1294" width="18.42578125" bestFit="1" customWidth="1"/>
    <col min="1295" max="1295" width="23.42578125" customWidth="1"/>
    <col min="1538" max="1538" width="38.42578125" customWidth="1"/>
    <col min="1540" max="1540" width="9.7109375" bestFit="1" customWidth="1"/>
    <col min="1541" max="1541" width="82.85546875" customWidth="1"/>
    <col min="1542" max="1542" width="25.85546875" customWidth="1"/>
    <col min="1543" max="1543" width="26.28515625" customWidth="1"/>
    <col min="1544" max="1544" width="25.140625" customWidth="1"/>
    <col min="1545" max="1545" width="15.42578125" customWidth="1"/>
    <col min="1546" max="1546" width="19.42578125" customWidth="1"/>
    <col min="1547" max="1547" width="28" customWidth="1"/>
    <col min="1548" max="1548" width="9.28515625" bestFit="1" customWidth="1"/>
    <col min="1549" max="1549" width="30.85546875" customWidth="1"/>
    <col min="1550" max="1550" width="18.42578125" bestFit="1" customWidth="1"/>
    <col min="1551" max="1551" width="23.42578125" customWidth="1"/>
    <col min="1794" max="1794" width="38.42578125" customWidth="1"/>
    <col min="1796" max="1796" width="9.7109375" bestFit="1" customWidth="1"/>
    <col min="1797" max="1797" width="82.85546875" customWidth="1"/>
    <col min="1798" max="1798" width="25.85546875" customWidth="1"/>
    <col min="1799" max="1799" width="26.28515625" customWidth="1"/>
    <col min="1800" max="1800" width="25.140625" customWidth="1"/>
    <col min="1801" max="1801" width="15.42578125" customWidth="1"/>
    <col min="1802" max="1802" width="19.42578125" customWidth="1"/>
    <col min="1803" max="1803" width="28" customWidth="1"/>
    <col min="1804" max="1804" width="9.28515625" bestFit="1" customWidth="1"/>
    <col min="1805" max="1805" width="30.85546875" customWidth="1"/>
    <col min="1806" max="1806" width="18.42578125" bestFit="1" customWidth="1"/>
    <col min="1807" max="1807" width="23.42578125" customWidth="1"/>
    <col min="2050" max="2050" width="38.42578125" customWidth="1"/>
    <col min="2052" max="2052" width="9.7109375" bestFit="1" customWidth="1"/>
    <col min="2053" max="2053" width="82.85546875" customWidth="1"/>
    <col min="2054" max="2054" width="25.85546875" customWidth="1"/>
    <col min="2055" max="2055" width="26.28515625" customWidth="1"/>
    <col min="2056" max="2056" width="25.140625" customWidth="1"/>
    <col min="2057" max="2057" width="15.42578125" customWidth="1"/>
    <col min="2058" max="2058" width="19.42578125" customWidth="1"/>
    <col min="2059" max="2059" width="28" customWidth="1"/>
    <col min="2060" max="2060" width="9.28515625" bestFit="1" customWidth="1"/>
    <col min="2061" max="2061" width="30.85546875" customWidth="1"/>
    <col min="2062" max="2062" width="18.42578125" bestFit="1" customWidth="1"/>
    <col min="2063" max="2063" width="23.42578125" customWidth="1"/>
    <col min="2306" max="2306" width="38.42578125" customWidth="1"/>
    <col min="2308" max="2308" width="9.7109375" bestFit="1" customWidth="1"/>
    <col min="2309" max="2309" width="82.85546875" customWidth="1"/>
    <col min="2310" max="2310" width="25.85546875" customWidth="1"/>
    <col min="2311" max="2311" width="26.28515625" customWidth="1"/>
    <col min="2312" max="2312" width="25.140625" customWidth="1"/>
    <col min="2313" max="2313" width="15.42578125" customWidth="1"/>
    <col min="2314" max="2314" width="19.42578125" customWidth="1"/>
    <col min="2315" max="2315" width="28" customWidth="1"/>
    <col min="2316" max="2316" width="9.28515625" bestFit="1" customWidth="1"/>
    <col min="2317" max="2317" width="30.85546875" customWidth="1"/>
    <col min="2318" max="2318" width="18.42578125" bestFit="1" customWidth="1"/>
    <col min="2319" max="2319" width="23.42578125" customWidth="1"/>
    <col min="2562" max="2562" width="38.42578125" customWidth="1"/>
    <col min="2564" max="2564" width="9.7109375" bestFit="1" customWidth="1"/>
    <col min="2565" max="2565" width="82.85546875" customWidth="1"/>
    <col min="2566" max="2566" width="25.85546875" customWidth="1"/>
    <col min="2567" max="2567" width="26.28515625" customWidth="1"/>
    <col min="2568" max="2568" width="25.140625" customWidth="1"/>
    <col min="2569" max="2569" width="15.42578125" customWidth="1"/>
    <col min="2570" max="2570" width="19.42578125" customWidth="1"/>
    <col min="2571" max="2571" width="28" customWidth="1"/>
    <col min="2572" max="2572" width="9.28515625" bestFit="1" customWidth="1"/>
    <col min="2573" max="2573" width="30.85546875" customWidth="1"/>
    <col min="2574" max="2574" width="18.42578125" bestFit="1" customWidth="1"/>
    <col min="2575" max="2575" width="23.42578125" customWidth="1"/>
    <col min="2818" max="2818" width="38.42578125" customWidth="1"/>
    <col min="2820" max="2820" width="9.7109375" bestFit="1" customWidth="1"/>
    <col min="2821" max="2821" width="82.85546875" customWidth="1"/>
    <col min="2822" max="2822" width="25.85546875" customWidth="1"/>
    <col min="2823" max="2823" width="26.28515625" customWidth="1"/>
    <col min="2824" max="2824" width="25.140625" customWidth="1"/>
    <col min="2825" max="2825" width="15.42578125" customWidth="1"/>
    <col min="2826" max="2826" width="19.42578125" customWidth="1"/>
    <col min="2827" max="2827" width="28" customWidth="1"/>
    <col min="2828" max="2828" width="9.28515625" bestFit="1" customWidth="1"/>
    <col min="2829" max="2829" width="30.85546875" customWidth="1"/>
    <col min="2830" max="2830" width="18.42578125" bestFit="1" customWidth="1"/>
    <col min="2831" max="2831" width="23.42578125" customWidth="1"/>
    <col min="3074" max="3074" width="38.42578125" customWidth="1"/>
    <col min="3076" max="3076" width="9.7109375" bestFit="1" customWidth="1"/>
    <col min="3077" max="3077" width="82.85546875" customWidth="1"/>
    <col min="3078" max="3078" width="25.85546875" customWidth="1"/>
    <col min="3079" max="3079" width="26.28515625" customWidth="1"/>
    <col min="3080" max="3080" width="25.140625" customWidth="1"/>
    <col min="3081" max="3081" width="15.42578125" customWidth="1"/>
    <col min="3082" max="3082" width="19.42578125" customWidth="1"/>
    <col min="3083" max="3083" width="28" customWidth="1"/>
    <col min="3084" max="3084" width="9.28515625" bestFit="1" customWidth="1"/>
    <col min="3085" max="3085" width="30.85546875" customWidth="1"/>
    <col min="3086" max="3086" width="18.42578125" bestFit="1" customWidth="1"/>
    <col min="3087" max="3087" width="23.42578125" customWidth="1"/>
    <col min="3330" max="3330" width="38.42578125" customWidth="1"/>
    <col min="3332" max="3332" width="9.7109375" bestFit="1" customWidth="1"/>
    <col min="3333" max="3333" width="82.85546875" customWidth="1"/>
    <col min="3334" max="3334" width="25.85546875" customWidth="1"/>
    <col min="3335" max="3335" width="26.28515625" customWidth="1"/>
    <col min="3336" max="3336" width="25.140625" customWidth="1"/>
    <col min="3337" max="3337" width="15.42578125" customWidth="1"/>
    <col min="3338" max="3338" width="19.42578125" customWidth="1"/>
    <col min="3339" max="3339" width="28" customWidth="1"/>
    <col min="3340" max="3340" width="9.28515625" bestFit="1" customWidth="1"/>
    <col min="3341" max="3341" width="30.85546875" customWidth="1"/>
    <col min="3342" max="3342" width="18.42578125" bestFit="1" customWidth="1"/>
    <col min="3343" max="3343" width="23.42578125" customWidth="1"/>
    <col min="3586" max="3586" width="38.42578125" customWidth="1"/>
    <col min="3588" max="3588" width="9.7109375" bestFit="1" customWidth="1"/>
    <col min="3589" max="3589" width="82.85546875" customWidth="1"/>
    <col min="3590" max="3590" width="25.85546875" customWidth="1"/>
    <col min="3591" max="3591" width="26.28515625" customWidth="1"/>
    <col min="3592" max="3592" width="25.140625" customWidth="1"/>
    <col min="3593" max="3593" width="15.42578125" customWidth="1"/>
    <col min="3594" max="3594" width="19.42578125" customWidth="1"/>
    <col min="3595" max="3595" width="28" customWidth="1"/>
    <col min="3596" max="3596" width="9.28515625" bestFit="1" customWidth="1"/>
    <col min="3597" max="3597" width="30.85546875" customWidth="1"/>
    <col min="3598" max="3598" width="18.42578125" bestFit="1" customWidth="1"/>
    <col min="3599" max="3599" width="23.42578125" customWidth="1"/>
    <col min="3842" max="3842" width="38.42578125" customWidth="1"/>
    <col min="3844" max="3844" width="9.7109375" bestFit="1" customWidth="1"/>
    <col min="3845" max="3845" width="82.85546875" customWidth="1"/>
    <col min="3846" max="3846" width="25.85546875" customWidth="1"/>
    <col min="3847" max="3847" width="26.28515625" customWidth="1"/>
    <col min="3848" max="3848" width="25.140625" customWidth="1"/>
    <col min="3849" max="3849" width="15.42578125" customWidth="1"/>
    <col min="3850" max="3850" width="19.42578125" customWidth="1"/>
    <col min="3851" max="3851" width="28" customWidth="1"/>
    <col min="3852" max="3852" width="9.28515625" bestFit="1" customWidth="1"/>
    <col min="3853" max="3853" width="30.85546875" customWidth="1"/>
    <col min="3854" max="3854" width="18.42578125" bestFit="1" customWidth="1"/>
    <col min="3855" max="3855" width="23.42578125" customWidth="1"/>
    <col min="4098" max="4098" width="38.42578125" customWidth="1"/>
    <col min="4100" max="4100" width="9.7109375" bestFit="1" customWidth="1"/>
    <col min="4101" max="4101" width="82.85546875" customWidth="1"/>
    <col min="4102" max="4102" width="25.85546875" customWidth="1"/>
    <col min="4103" max="4103" width="26.28515625" customWidth="1"/>
    <col min="4104" max="4104" width="25.140625" customWidth="1"/>
    <col min="4105" max="4105" width="15.42578125" customWidth="1"/>
    <col min="4106" max="4106" width="19.42578125" customWidth="1"/>
    <col min="4107" max="4107" width="28" customWidth="1"/>
    <col min="4108" max="4108" width="9.28515625" bestFit="1" customWidth="1"/>
    <col min="4109" max="4109" width="30.85546875" customWidth="1"/>
    <col min="4110" max="4110" width="18.42578125" bestFit="1" customWidth="1"/>
    <col min="4111" max="4111" width="23.42578125" customWidth="1"/>
    <col min="4354" max="4354" width="38.42578125" customWidth="1"/>
    <col min="4356" max="4356" width="9.7109375" bestFit="1" customWidth="1"/>
    <col min="4357" max="4357" width="82.85546875" customWidth="1"/>
    <col min="4358" max="4358" width="25.85546875" customWidth="1"/>
    <col min="4359" max="4359" width="26.28515625" customWidth="1"/>
    <col min="4360" max="4360" width="25.140625" customWidth="1"/>
    <col min="4361" max="4361" width="15.42578125" customWidth="1"/>
    <col min="4362" max="4362" width="19.42578125" customWidth="1"/>
    <col min="4363" max="4363" width="28" customWidth="1"/>
    <col min="4364" max="4364" width="9.28515625" bestFit="1" customWidth="1"/>
    <col min="4365" max="4365" width="30.85546875" customWidth="1"/>
    <col min="4366" max="4366" width="18.42578125" bestFit="1" customWidth="1"/>
    <col min="4367" max="4367" width="23.42578125" customWidth="1"/>
    <col min="4610" max="4610" width="38.42578125" customWidth="1"/>
    <col min="4612" max="4612" width="9.7109375" bestFit="1" customWidth="1"/>
    <col min="4613" max="4613" width="82.85546875" customWidth="1"/>
    <col min="4614" max="4614" width="25.85546875" customWidth="1"/>
    <col min="4615" max="4615" width="26.28515625" customWidth="1"/>
    <col min="4616" max="4616" width="25.140625" customWidth="1"/>
    <col min="4617" max="4617" width="15.42578125" customWidth="1"/>
    <col min="4618" max="4618" width="19.42578125" customWidth="1"/>
    <col min="4619" max="4619" width="28" customWidth="1"/>
    <col min="4620" max="4620" width="9.28515625" bestFit="1" customWidth="1"/>
    <col min="4621" max="4621" width="30.85546875" customWidth="1"/>
    <col min="4622" max="4622" width="18.42578125" bestFit="1" customWidth="1"/>
    <col min="4623" max="4623" width="23.42578125" customWidth="1"/>
    <col min="4866" max="4866" width="38.42578125" customWidth="1"/>
    <col min="4868" max="4868" width="9.7109375" bestFit="1" customWidth="1"/>
    <col min="4869" max="4869" width="82.85546875" customWidth="1"/>
    <col min="4870" max="4870" width="25.85546875" customWidth="1"/>
    <col min="4871" max="4871" width="26.28515625" customWidth="1"/>
    <col min="4872" max="4872" width="25.140625" customWidth="1"/>
    <col min="4873" max="4873" width="15.42578125" customWidth="1"/>
    <col min="4874" max="4874" width="19.42578125" customWidth="1"/>
    <col min="4875" max="4875" width="28" customWidth="1"/>
    <col min="4876" max="4876" width="9.28515625" bestFit="1" customWidth="1"/>
    <col min="4877" max="4877" width="30.85546875" customWidth="1"/>
    <col min="4878" max="4878" width="18.42578125" bestFit="1" customWidth="1"/>
    <col min="4879" max="4879" width="23.42578125" customWidth="1"/>
    <col min="5122" max="5122" width="38.42578125" customWidth="1"/>
    <col min="5124" max="5124" width="9.7109375" bestFit="1" customWidth="1"/>
    <col min="5125" max="5125" width="82.85546875" customWidth="1"/>
    <col min="5126" max="5126" width="25.85546875" customWidth="1"/>
    <col min="5127" max="5127" width="26.28515625" customWidth="1"/>
    <col min="5128" max="5128" width="25.140625" customWidth="1"/>
    <col min="5129" max="5129" width="15.42578125" customWidth="1"/>
    <col min="5130" max="5130" width="19.42578125" customWidth="1"/>
    <col min="5131" max="5131" width="28" customWidth="1"/>
    <col min="5132" max="5132" width="9.28515625" bestFit="1" customWidth="1"/>
    <col min="5133" max="5133" width="30.85546875" customWidth="1"/>
    <col min="5134" max="5134" width="18.42578125" bestFit="1" customWidth="1"/>
    <col min="5135" max="5135" width="23.42578125" customWidth="1"/>
    <col min="5378" max="5378" width="38.42578125" customWidth="1"/>
    <col min="5380" max="5380" width="9.7109375" bestFit="1" customWidth="1"/>
    <col min="5381" max="5381" width="82.85546875" customWidth="1"/>
    <col min="5382" max="5382" width="25.85546875" customWidth="1"/>
    <col min="5383" max="5383" width="26.28515625" customWidth="1"/>
    <col min="5384" max="5384" width="25.140625" customWidth="1"/>
    <col min="5385" max="5385" width="15.42578125" customWidth="1"/>
    <col min="5386" max="5386" width="19.42578125" customWidth="1"/>
    <col min="5387" max="5387" width="28" customWidth="1"/>
    <col min="5388" max="5388" width="9.28515625" bestFit="1" customWidth="1"/>
    <col min="5389" max="5389" width="30.85546875" customWidth="1"/>
    <col min="5390" max="5390" width="18.42578125" bestFit="1" customWidth="1"/>
    <col min="5391" max="5391" width="23.42578125" customWidth="1"/>
    <col min="5634" max="5634" width="38.42578125" customWidth="1"/>
    <col min="5636" max="5636" width="9.7109375" bestFit="1" customWidth="1"/>
    <col min="5637" max="5637" width="82.85546875" customWidth="1"/>
    <col min="5638" max="5638" width="25.85546875" customWidth="1"/>
    <col min="5639" max="5639" width="26.28515625" customWidth="1"/>
    <col min="5640" max="5640" width="25.140625" customWidth="1"/>
    <col min="5641" max="5641" width="15.42578125" customWidth="1"/>
    <col min="5642" max="5642" width="19.42578125" customWidth="1"/>
    <col min="5643" max="5643" width="28" customWidth="1"/>
    <col min="5644" max="5644" width="9.28515625" bestFit="1" customWidth="1"/>
    <col min="5645" max="5645" width="30.85546875" customWidth="1"/>
    <col min="5646" max="5646" width="18.42578125" bestFit="1" customWidth="1"/>
    <col min="5647" max="5647" width="23.42578125" customWidth="1"/>
    <col min="5890" max="5890" width="38.42578125" customWidth="1"/>
    <col min="5892" max="5892" width="9.7109375" bestFit="1" customWidth="1"/>
    <col min="5893" max="5893" width="82.85546875" customWidth="1"/>
    <col min="5894" max="5894" width="25.85546875" customWidth="1"/>
    <col min="5895" max="5895" width="26.28515625" customWidth="1"/>
    <col min="5896" max="5896" width="25.140625" customWidth="1"/>
    <col min="5897" max="5897" width="15.42578125" customWidth="1"/>
    <col min="5898" max="5898" width="19.42578125" customWidth="1"/>
    <col min="5899" max="5899" width="28" customWidth="1"/>
    <col min="5900" max="5900" width="9.28515625" bestFit="1" customWidth="1"/>
    <col min="5901" max="5901" width="30.85546875" customWidth="1"/>
    <col min="5902" max="5902" width="18.42578125" bestFit="1" customWidth="1"/>
    <col min="5903" max="5903" width="23.42578125" customWidth="1"/>
    <col min="6146" max="6146" width="38.42578125" customWidth="1"/>
    <col min="6148" max="6148" width="9.7109375" bestFit="1" customWidth="1"/>
    <col min="6149" max="6149" width="82.85546875" customWidth="1"/>
    <col min="6150" max="6150" width="25.85546875" customWidth="1"/>
    <col min="6151" max="6151" width="26.28515625" customWidth="1"/>
    <col min="6152" max="6152" width="25.140625" customWidth="1"/>
    <col min="6153" max="6153" width="15.42578125" customWidth="1"/>
    <col min="6154" max="6154" width="19.42578125" customWidth="1"/>
    <col min="6155" max="6155" width="28" customWidth="1"/>
    <col min="6156" max="6156" width="9.28515625" bestFit="1" customWidth="1"/>
    <col min="6157" max="6157" width="30.85546875" customWidth="1"/>
    <col min="6158" max="6158" width="18.42578125" bestFit="1" customWidth="1"/>
    <col min="6159" max="6159" width="23.42578125" customWidth="1"/>
    <col min="6402" max="6402" width="38.42578125" customWidth="1"/>
    <col min="6404" max="6404" width="9.7109375" bestFit="1" customWidth="1"/>
    <col min="6405" max="6405" width="82.85546875" customWidth="1"/>
    <col min="6406" max="6406" width="25.85546875" customWidth="1"/>
    <col min="6407" max="6407" width="26.28515625" customWidth="1"/>
    <col min="6408" max="6408" width="25.140625" customWidth="1"/>
    <col min="6409" max="6409" width="15.42578125" customWidth="1"/>
    <col min="6410" max="6410" width="19.42578125" customWidth="1"/>
    <col min="6411" max="6411" width="28" customWidth="1"/>
    <col min="6412" max="6412" width="9.28515625" bestFit="1" customWidth="1"/>
    <col min="6413" max="6413" width="30.85546875" customWidth="1"/>
    <col min="6414" max="6414" width="18.42578125" bestFit="1" customWidth="1"/>
    <col min="6415" max="6415" width="23.42578125" customWidth="1"/>
    <col min="6658" max="6658" width="38.42578125" customWidth="1"/>
    <col min="6660" max="6660" width="9.7109375" bestFit="1" customWidth="1"/>
    <col min="6661" max="6661" width="82.85546875" customWidth="1"/>
    <col min="6662" max="6662" width="25.85546875" customWidth="1"/>
    <col min="6663" max="6663" width="26.28515625" customWidth="1"/>
    <col min="6664" max="6664" width="25.140625" customWidth="1"/>
    <col min="6665" max="6665" width="15.42578125" customWidth="1"/>
    <col min="6666" max="6666" width="19.42578125" customWidth="1"/>
    <col min="6667" max="6667" width="28" customWidth="1"/>
    <col min="6668" max="6668" width="9.28515625" bestFit="1" customWidth="1"/>
    <col min="6669" max="6669" width="30.85546875" customWidth="1"/>
    <col min="6670" max="6670" width="18.42578125" bestFit="1" customWidth="1"/>
    <col min="6671" max="6671" width="23.42578125" customWidth="1"/>
    <col min="6914" max="6914" width="38.42578125" customWidth="1"/>
    <col min="6916" max="6916" width="9.7109375" bestFit="1" customWidth="1"/>
    <col min="6917" max="6917" width="82.85546875" customWidth="1"/>
    <col min="6918" max="6918" width="25.85546875" customWidth="1"/>
    <col min="6919" max="6919" width="26.28515625" customWidth="1"/>
    <col min="6920" max="6920" width="25.140625" customWidth="1"/>
    <col min="6921" max="6921" width="15.42578125" customWidth="1"/>
    <col min="6922" max="6922" width="19.42578125" customWidth="1"/>
    <col min="6923" max="6923" width="28" customWidth="1"/>
    <col min="6924" max="6924" width="9.28515625" bestFit="1" customWidth="1"/>
    <col min="6925" max="6925" width="30.85546875" customWidth="1"/>
    <col min="6926" max="6926" width="18.42578125" bestFit="1" customWidth="1"/>
    <col min="6927" max="6927" width="23.42578125" customWidth="1"/>
    <col min="7170" max="7170" width="38.42578125" customWidth="1"/>
    <col min="7172" max="7172" width="9.7109375" bestFit="1" customWidth="1"/>
    <col min="7173" max="7173" width="82.85546875" customWidth="1"/>
    <col min="7174" max="7174" width="25.85546875" customWidth="1"/>
    <col min="7175" max="7175" width="26.28515625" customWidth="1"/>
    <col min="7176" max="7176" width="25.140625" customWidth="1"/>
    <col min="7177" max="7177" width="15.42578125" customWidth="1"/>
    <col min="7178" max="7178" width="19.42578125" customWidth="1"/>
    <col min="7179" max="7179" width="28" customWidth="1"/>
    <col min="7180" max="7180" width="9.28515625" bestFit="1" customWidth="1"/>
    <col min="7181" max="7181" width="30.85546875" customWidth="1"/>
    <col min="7182" max="7182" width="18.42578125" bestFit="1" customWidth="1"/>
    <col min="7183" max="7183" width="23.42578125" customWidth="1"/>
    <col min="7426" max="7426" width="38.42578125" customWidth="1"/>
    <col min="7428" max="7428" width="9.7109375" bestFit="1" customWidth="1"/>
    <col min="7429" max="7429" width="82.85546875" customWidth="1"/>
    <col min="7430" max="7430" width="25.85546875" customWidth="1"/>
    <col min="7431" max="7431" width="26.28515625" customWidth="1"/>
    <col min="7432" max="7432" width="25.140625" customWidth="1"/>
    <col min="7433" max="7433" width="15.42578125" customWidth="1"/>
    <col min="7434" max="7434" width="19.42578125" customWidth="1"/>
    <col min="7435" max="7435" width="28" customWidth="1"/>
    <col min="7436" max="7436" width="9.28515625" bestFit="1" customWidth="1"/>
    <col min="7437" max="7437" width="30.85546875" customWidth="1"/>
    <col min="7438" max="7438" width="18.42578125" bestFit="1" customWidth="1"/>
    <col min="7439" max="7439" width="23.42578125" customWidth="1"/>
    <col min="7682" max="7682" width="38.42578125" customWidth="1"/>
    <col min="7684" max="7684" width="9.7109375" bestFit="1" customWidth="1"/>
    <col min="7685" max="7685" width="82.85546875" customWidth="1"/>
    <col min="7686" max="7686" width="25.85546875" customWidth="1"/>
    <col min="7687" max="7687" width="26.28515625" customWidth="1"/>
    <col min="7688" max="7688" width="25.140625" customWidth="1"/>
    <col min="7689" max="7689" width="15.42578125" customWidth="1"/>
    <col min="7690" max="7690" width="19.42578125" customWidth="1"/>
    <col min="7691" max="7691" width="28" customWidth="1"/>
    <col min="7692" max="7692" width="9.28515625" bestFit="1" customWidth="1"/>
    <col min="7693" max="7693" width="30.85546875" customWidth="1"/>
    <col min="7694" max="7694" width="18.42578125" bestFit="1" customWidth="1"/>
    <col min="7695" max="7695" width="23.42578125" customWidth="1"/>
    <col min="7938" max="7938" width="38.42578125" customWidth="1"/>
    <col min="7940" max="7940" width="9.7109375" bestFit="1" customWidth="1"/>
    <col min="7941" max="7941" width="82.85546875" customWidth="1"/>
    <col min="7942" max="7942" width="25.85546875" customWidth="1"/>
    <col min="7943" max="7943" width="26.28515625" customWidth="1"/>
    <col min="7944" max="7944" width="25.140625" customWidth="1"/>
    <col min="7945" max="7945" width="15.42578125" customWidth="1"/>
    <col min="7946" max="7946" width="19.42578125" customWidth="1"/>
    <col min="7947" max="7947" width="28" customWidth="1"/>
    <col min="7948" max="7948" width="9.28515625" bestFit="1" customWidth="1"/>
    <col min="7949" max="7949" width="30.85546875" customWidth="1"/>
    <col min="7950" max="7950" width="18.42578125" bestFit="1" customWidth="1"/>
    <col min="7951" max="7951" width="23.42578125" customWidth="1"/>
    <col min="8194" max="8194" width="38.42578125" customWidth="1"/>
    <col min="8196" max="8196" width="9.7109375" bestFit="1" customWidth="1"/>
    <col min="8197" max="8197" width="82.85546875" customWidth="1"/>
    <col min="8198" max="8198" width="25.85546875" customWidth="1"/>
    <col min="8199" max="8199" width="26.28515625" customWidth="1"/>
    <col min="8200" max="8200" width="25.140625" customWidth="1"/>
    <col min="8201" max="8201" width="15.42578125" customWidth="1"/>
    <col min="8202" max="8202" width="19.42578125" customWidth="1"/>
    <col min="8203" max="8203" width="28" customWidth="1"/>
    <col min="8204" max="8204" width="9.28515625" bestFit="1" customWidth="1"/>
    <col min="8205" max="8205" width="30.85546875" customWidth="1"/>
    <col min="8206" max="8206" width="18.42578125" bestFit="1" customWidth="1"/>
    <col min="8207" max="8207" width="23.42578125" customWidth="1"/>
    <col min="8450" max="8450" width="38.42578125" customWidth="1"/>
    <col min="8452" max="8452" width="9.7109375" bestFit="1" customWidth="1"/>
    <col min="8453" max="8453" width="82.85546875" customWidth="1"/>
    <col min="8454" max="8454" width="25.85546875" customWidth="1"/>
    <col min="8455" max="8455" width="26.28515625" customWidth="1"/>
    <col min="8456" max="8456" width="25.140625" customWidth="1"/>
    <col min="8457" max="8457" width="15.42578125" customWidth="1"/>
    <col min="8458" max="8458" width="19.42578125" customWidth="1"/>
    <col min="8459" max="8459" width="28" customWidth="1"/>
    <col min="8460" max="8460" width="9.28515625" bestFit="1" customWidth="1"/>
    <col min="8461" max="8461" width="30.85546875" customWidth="1"/>
    <col min="8462" max="8462" width="18.42578125" bestFit="1" customWidth="1"/>
    <col min="8463" max="8463" width="23.42578125" customWidth="1"/>
    <col min="8706" max="8706" width="38.42578125" customWidth="1"/>
    <col min="8708" max="8708" width="9.7109375" bestFit="1" customWidth="1"/>
    <col min="8709" max="8709" width="82.85546875" customWidth="1"/>
    <col min="8710" max="8710" width="25.85546875" customWidth="1"/>
    <col min="8711" max="8711" width="26.28515625" customWidth="1"/>
    <col min="8712" max="8712" width="25.140625" customWidth="1"/>
    <col min="8713" max="8713" width="15.42578125" customWidth="1"/>
    <col min="8714" max="8714" width="19.42578125" customWidth="1"/>
    <col min="8715" max="8715" width="28" customWidth="1"/>
    <col min="8716" max="8716" width="9.28515625" bestFit="1" customWidth="1"/>
    <col min="8717" max="8717" width="30.85546875" customWidth="1"/>
    <col min="8718" max="8718" width="18.42578125" bestFit="1" customWidth="1"/>
    <col min="8719" max="8719" width="23.42578125" customWidth="1"/>
    <col min="8962" max="8962" width="38.42578125" customWidth="1"/>
    <col min="8964" max="8964" width="9.7109375" bestFit="1" customWidth="1"/>
    <col min="8965" max="8965" width="82.85546875" customWidth="1"/>
    <col min="8966" max="8966" width="25.85546875" customWidth="1"/>
    <col min="8967" max="8967" width="26.28515625" customWidth="1"/>
    <col min="8968" max="8968" width="25.140625" customWidth="1"/>
    <col min="8969" max="8969" width="15.42578125" customWidth="1"/>
    <col min="8970" max="8970" width="19.42578125" customWidth="1"/>
    <col min="8971" max="8971" width="28" customWidth="1"/>
    <col min="8972" max="8972" width="9.28515625" bestFit="1" customWidth="1"/>
    <col min="8973" max="8973" width="30.85546875" customWidth="1"/>
    <col min="8974" max="8974" width="18.42578125" bestFit="1" customWidth="1"/>
    <col min="8975" max="8975" width="23.42578125" customWidth="1"/>
    <col min="9218" max="9218" width="38.42578125" customWidth="1"/>
    <col min="9220" max="9220" width="9.7109375" bestFit="1" customWidth="1"/>
    <col min="9221" max="9221" width="82.85546875" customWidth="1"/>
    <col min="9222" max="9222" width="25.85546875" customWidth="1"/>
    <col min="9223" max="9223" width="26.28515625" customWidth="1"/>
    <col min="9224" max="9224" width="25.140625" customWidth="1"/>
    <col min="9225" max="9225" width="15.42578125" customWidth="1"/>
    <col min="9226" max="9226" width="19.42578125" customWidth="1"/>
    <col min="9227" max="9227" width="28" customWidth="1"/>
    <col min="9228" max="9228" width="9.28515625" bestFit="1" customWidth="1"/>
    <col min="9229" max="9229" width="30.85546875" customWidth="1"/>
    <col min="9230" max="9230" width="18.42578125" bestFit="1" customWidth="1"/>
    <col min="9231" max="9231" width="23.42578125" customWidth="1"/>
    <col min="9474" max="9474" width="38.42578125" customWidth="1"/>
    <col min="9476" max="9476" width="9.7109375" bestFit="1" customWidth="1"/>
    <col min="9477" max="9477" width="82.85546875" customWidth="1"/>
    <col min="9478" max="9478" width="25.85546875" customWidth="1"/>
    <col min="9479" max="9479" width="26.28515625" customWidth="1"/>
    <col min="9480" max="9480" width="25.140625" customWidth="1"/>
    <col min="9481" max="9481" width="15.42578125" customWidth="1"/>
    <col min="9482" max="9482" width="19.42578125" customWidth="1"/>
    <col min="9483" max="9483" width="28" customWidth="1"/>
    <col min="9484" max="9484" width="9.28515625" bestFit="1" customWidth="1"/>
    <col min="9485" max="9485" width="30.85546875" customWidth="1"/>
    <col min="9486" max="9486" width="18.42578125" bestFit="1" customWidth="1"/>
    <col min="9487" max="9487" width="23.42578125" customWidth="1"/>
    <col min="9730" max="9730" width="38.42578125" customWidth="1"/>
    <col min="9732" max="9732" width="9.7109375" bestFit="1" customWidth="1"/>
    <col min="9733" max="9733" width="82.85546875" customWidth="1"/>
    <col min="9734" max="9734" width="25.85546875" customWidth="1"/>
    <col min="9735" max="9735" width="26.28515625" customWidth="1"/>
    <col min="9736" max="9736" width="25.140625" customWidth="1"/>
    <col min="9737" max="9737" width="15.42578125" customWidth="1"/>
    <col min="9738" max="9738" width="19.42578125" customWidth="1"/>
    <col min="9739" max="9739" width="28" customWidth="1"/>
    <col min="9740" max="9740" width="9.28515625" bestFit="1" customWidth="1"/>
    <col min="9741" max="9741" width="30.85546875" customWidth="1"/>
    <col min="9742" max="9742" width="18.42578125" bestFit="1" customWidth="1"/>
    <col min="9743" max="9743" width="23.42578125" customWidth="1"/>
    <col min="9986" max="9986" width="38.42578125" customWidth="1"/>
    <col min="9988" max="9988" width="9.7109375" bestFit="1" customWidth="1"/>
    <col min="9989" max="9989" width="82.85546875" customWidth="1"/>
    <col min="9990" max="9990" width="25.85546875" customWidth="1"/>
    <col min="9991" max="9991" width="26.28515625" customWidth="1"/>
    <col min="9992" max="9992" width="25.140625" customWidth="1"/>
    <col min="9993" max="9993" width="15.42578125" customWidth="1"/>
    <col min="9994" max="9994" width="19.42578125" customWidth="1"/>
    <col min="9995" max="9995" width="28" customWidth="1"/>
    <col min="9996" max="9996" width="9.28515625" bestFit="1" customWidth="1"/>
    <col min="9997" max="9997" width="30.85546875" customWidth="1"/>
    <col min="9998" max="9998" width="18.42578125" bestFit="1" customWidth="1"/>
    <col min="9999" max="9999" width="23.42578125" customWidth="1"/>
    <col min="10242" max="10242" width="38.42578125" customWidth="1"/>
    <col min="10244" max="10244" width="9.7109375" bestFit="1" customWidth="1"/>
    <col min="10245" max="10245" width="82.85546875" customWidth="1"/>
    <col min="10246" max="10246" width="25.85546875" customWidth="1"/>
    <col min="10247" max="10247" width="26.28515625" customWidth="1"/>
    <col min="10248" max="10248" width="25.140625" customWidth="1"/>
    <col min="10249" max="10249" width="15.42578125" customWidth="1"/>
    <col min="10250" max="10250" width="19.42578125" customWidth="1"/>
    <col min="10251" max="10251" width="28" customWidth="1"/>
    <col min="10252" max="10252" width="9.28515625" bestFit="1" customWidth="1"/>
    <col min="10253" max="10253" width="30.85546875" customWidth="1"/>
    <col min="10254" max="10254" width="18.42578125" bestFit="1" customWidth="1"/>
    <col min="10255" max="10255" width="23.42578125" customWidth="1"/>
    <col min="10498" max="10498" width="38.42578125" customWidth="1"/>
    <col min="10500" max="10500" width="9.7109375" bestFit="1" customWidth="1"/>
    <col min="10501" max="10501" width="82.85546875" customWidth="1"/>
    <col min="10502" max="10502" width="25.85546875" customWidth="1"/>
    <col min="10503" max="10503" width="26.28515625" customWidth="1"/>
    <col min="10504" max="10504" width="25.140625" customWidth="1"/>
    <col min="10505" max="10505" width="15.42578125" customWidth="1"/>
    <col min="10506" max="10506" width="19.42578125" customWidth="1"/>
    <col min="10507" max="10507" width="28" customWidth="1"/>
    <col min="10508" max="10508" width="9.28515625" bestFit="1" customWidth="1"/>
    <col min="10509" max="10509" width="30.85546875" customWidth="1"/>
    <col min="10510" max="10510" width="18.42578125" bestFit="1" customWidth="1"/>
    <col min="10511" max="10511" width="23.42578125" customWidth="1"/>
    <col min="10754" max="10754" width="38.42578125" customWidth="1"/>
    <col min="10756" max="10756" width="9.7109375" bestFit="1" customWidth="1"/>
    <col min="10757" max="10757" width="82.85546875" customWidth="1"/>
    <col min="10758" max="10758" width="25.85546875" customWidth="1"/>
    <col min="10759" max="10759" width="26.28515625" customWidth="1"/>
    <col min="10760" max="10760" width="25.140625" customWidth="1"/>
    <col min="10761" max="10761" width="15.42578125" customWidth="1"/>
    <col min="10762" max="10762" width="19.42578125" customWidth="1"/>
    <col min="10763" max="10763" width="28" customWidth="1"/>
    <col min="10764" max="10764" width="9.28515625" bestFit="1" customWidth="1"/>
    <col min="10765" max="10765" width="30.85546875" customWidth="1"/>
    <col min="10766" max="10766" width="18.42578125" bestFit="1" customWidth="1"/>
    <col min="10767" max="10767" width="23.42578125" customWidth="1"/>
    <col min="11010" max="11010" width="38.42578125" customWidth="1"/>
    <col min="11012" max="11012" width="9.7109375" bestFit="1" customWidth="1"/>
    <col min="11013" max="11013" width="82.85546875" customWidth="1"/>
    <col min="11014" max="11014" width="25.85546875" customWidth="1"/>
    <col min="11015" max="11015" width="26.28515625" customWidth="1"/>
    <col min="11016" max="11016" width="25.140625" customWidth="1"/>
    <col min="11017" max="11017" width="15.42578125" customWidth="1"/>
    <col min="11018" max="11018" width="19.42578125" customWidth="1"/>
    <col min="11019" max="11019" width="28" customWidth="1"/>
    <col min="11020" max="11020" width="9.28515625" bestFit="1" customWidth="1"/>
    <col min="11021" max="11021" width="30.85546875" customWidth="1"/>
    <col min="11022" max="11022" width="18.42578125" bestFit="1" customWidth="1"/>
    <col min="11023" max="11023" width="23.42578125" customWidth="1"/>
    <col min="11266" max="11266" width="38.42578125" customWidth="1"/>
    <col min="11268" max="11268" width="9.7109375" bestFit="1" customWidth="1"/>
    <col min="11269" max="11269" width="82.85546875" customWidth="1"/>
    <col min="11270" max="11270" width="25.85546875" customWidth="1"/>
    <col min="11271" max="11271" width="26.28515625" customWidth="1"/>
    <col min="11272" max="11272" width="25.140625" customWidth="1"/>
    <col min="11273" max="11273" width="15.42578125" customWidth="1"/>
    <col min="11274" max="11274" width="19.42578125" customWidth="1"/>
    <col min="11275" max="11275" width="28" customWidth="1"/>
    <col min="11276" max="11276" width="9.28515625" bestFit="1" customWidth="1"/>
    <col min="11277" max="11277" width="30.85546875" customWidth="1"/>
    <col min="11278" max="11278" width="18.42578125" bestFit="1" customWidth="1"/>
    <col min="11279" max="11279" width="23.42578125" customWidth="1"/>
    <col min="11522" max="11522" width="38.42578125" customWidth="1"/>
    <col min="11524" max="11524" width="9.7109375" bestFit="1" customWidth="1"/>
    <col min="11525" max="11525" width="82.85546875" customWidth="1"/>
    <col min="11526" max="11526" width="25.85546875" customWidth="1"/>
    <col min="11527" max="11527" width="26.28515625" customWidth="1"/>
    <col min="11528" max="11528" width="25.140625" customWidth="1"/>
    <col min="11529" max="11529" width="15.42578125" customWidth="1"/>
    <col min="11530" max="11530" width="19.42578125" customWidth="1"/>
    <col min="11531" max="11531" width="28" customWidth="1"/>
    <col min="11532" max="11532" width="9.28515625" bestFit="1" customWidth="1"/>
    <col min="11533" max="11533" width="30.85546875" customWidth="1"/>
    <col min="11534" max="11534" width="18.42578125" bestFit="1" customWidth="1"/>
    <col min="11535" max="11535" width="23.42578125" customWidth="1"/>
    <col min="11778" max="11778" width="38.42578125" customWidth="1"/>
    <col min="11780" max="11780" width="9.7109375" bestFit="1" customWidth="1"/>
    <col min="11781" max="11781" width="82.85546875" customWidth="1"/>
    <col min="11782" max="11782" width="25.85546875" customWidth="1"/>
    <col min="11783" max="11783" width="26.28515625" customWidth="1"/>
    <col min="11784" max="11784" width="25.140625" customWidth="1"/>
    <col min="11785" max="11785" width="15.42578125" customWidth="1"/>
    <col min="11786" max="11786" width="19.42578125" customWidth="1"/>
    <col min="11787" max="11787" width="28" customWidth="1"/>
    <col min="11788" max="11788" width="9.28515625" bestFit="1" customWidth="1"/>
    <col min="11789" max="11789" width="30.85546875" customWidth="1"/>
    <col min="11790" max="11790" width="18.42578125" bestFit="1" customWidth="1"/>
    <col min="11791" max="11791" width="23.42578125" customWidth="1"/>
    <col min="12034" max="12034" width="38.42578125" customWidth="1"/>
    <col min="12036" max="12036" width="9.7109375" bestFit="1" customWidth="1"/>
    <col min="12037" max="12037" width="82.85546875" customWidth="1"/>
    <col min="12038" max="12038" width="25.85546875" customWidth="1"/>
    <col min="12039" max="12039" width="26.28515625" customWidth="1"/>
    <col min="12040" max="12040" width="25.140625" customWidth="1"/>
    <col min="12041" max="12041" width="15.42578125" customWidth="1"/>
    <col min="12042" max="12042" width="19.42578125" customWidth="1"/>
    <col min="12043" max="12043" width="28" customWidth="1"/>
    <col min="12044" max="12044" width="9.28515625" bestFit="1" customWidth="1"/>
    <col min="12045" max="12045" width="30.85546875" customWidth="1"/>
    <col min="12046" max="12046" width="18.42578125" bestFit="1" customWidth="1"/>
    <col min="12047" max="12047" width="23.42578125" customWidth="1"/>
    <col min="12290" max="12290" width="38.42578125" customWidth="1"/>
    <col min="12292" max="12292" width="9.7109375" bestFit="1" customWidth="1"/>
    <col min="12293" max="12293" width="82.85546875" customWidth="1"/>
    <col min="12294" max="12294" width="25.85546875" customWidth="1"/>
    <col min="12295" max="12295" width="26.28515625" customWidth="1"/>
    <col min="12296" max="12296" width="25.140625" customWidth="1"/>
    <col min="12297" max="12297" width="15.42578125" customWidth="1"/>
    <col min="12298" max="12298" width="19.42578125" customWidth="1"/>
    <col min="12299" max="12299" width="28" customWidth="1"/>
    <col min="12300" max="12300" width="9.28515625" bestFit="1" customWidth="1"/>
    <col min="12301" max="12301" width="30.85546875" customWidth="1"/>
    <col min="12302" max="12302" width="18.42578125" bestFit="1" customWidth="1"/>
    <col min="12303" max="12303" width="23.42578125" customWidth="1"/>
    <col min="12546" max="12546" width="38.42578125" customWidth="1"/>
    <col min="12548" max="12548" width="9.7109375" bestFit="1" customWidth="1"/>
    <col min="12549" max="12549" width="82.85546875" customWidth="1"/>
    <col min="12550" max="12550" width="25.85546875" customWidth="1"/>
    <col min="12551" max="12551" width="26.28515625" customWidth="1"/>
    <col min="12552" max="12552" width="25.140625" customWidth="1"/>
    <col min="12553" max="12553" width="15.42578125" customWidth="1"/>
    <col min="12554" max="12554" width="19.42578125" customWidth="1"/>
    <col min="12555" max="12555" width="28" customWidth="1"/>
    <col min="12556" max="12556" width="9.28515625" bestFit="1" customWidth="1"/>
    <col min="12557" max="12557" width="30.85546875" customWidth="1"/>
    <col min="12558" max="12558" width="18.42578125" bestFit="1" customWidth="1"/>
    <col min="12559" max="12559" width="23.42578125" customWidth="1"/>
    <col min="12802" max="12802" width="38.42578125" customWidth="1"/>
    <col min="12804" max="12804" width="9.7109375" bestFit="1" customWidth="1"/>
    <col min="12805" max="12805" width="82.85546875" customWidth="1"/>
    <col min="12806" max="12806" width="25.85546875" customWidth="1"/>
    <col min="12807" max="12807" width="26.28515625" customWidth="1"/>
    <col min="12808" max="12808" width="25.140625" customWidth="1"/>
    <col min="12809" max="12809" width="15.42578125" customWidth="1"/>
    <col min="12810" max="12810" width="19.42578125" customWidth="1"/>
    <col min="12811" max="12811" width="28" customWidth="1"/>
    <col min="12812" max="12812" width="9.28515625" bestFit="1" customWidth="1"/>
    <col min="12813" max="12813" width="30.85546875" customWidth="1"/>
    <col min="12814" max="12814" width="18.42578125" bestFit="1" customWidth="1"/>
    <col min="12815" max="12815" width="23.42578125" customWidth="1"/>
    <col min="13058" max="13058" width="38.42578125" customWidth="1"/>
    <col min="13060" max="13060" width="9.7109375" bestFit="1" customWidth="1"/>
    <col min="13061" max="13061" width="82.85546875" customWidth="1"/>
    <col min="13062" max="13062" width="25.85546875" customWidth="1"/>
    <col min="13063" max="13063" width="26.28515625" customWidth="1"/>
    <col min="13064" max="13064" width="25.140625" customWidth="1"/>
    <col min="13065" max="13065" width="15.42578125" customWidth="1"/>
    <col min="13066" max="13066" width="19.42578125" customWidth="1"/>
    <col min="13067" max="13067" width="28" customWidth="1"/>
    <col min="13068" max="13068" width="9.28515625" bestFit="1" customWidth="1"/>
    <col min="13069" max="13069" width="30.85546875" customWidth="1"/>
    <col min="13070" max="13070" width="18.42578125" bestFit="1" customWidth="1"/>
    <col min="13071" max="13071" width="23.42578125" customWidth="1"/>
    <col min="13314" max="13314" width="38.42578125" customWidth="1"/>
    <col min="13316" max="13316" width="9.7109375" bestFit="1" customWidth="1"/>
    <col min="13317" max="13317" width="82.85546875" customWidth="1"/>
    <col min="13318" max="13318" width="25.85546875" customWidth="1"/>
    <col min="13319" max="13319" width="26.28515625" customWidth="1"/>
    <col min="13320" max="13320" width="25.140625" customWidth="1"/>
    <col min="13321" max="13321" width="15.42578125" customWidth="1"/>
    <col min="13322" max="13322" width="19.42578125" customWidth="1"/>
    <col min="13323" max="13323" width="28" customWidth="1"/>
    <col min="13324" max="13324" width="9.28515625" bestFit="1" customWidth="1"/>
    <col min="13325" max="13325" width="30.85546875" customWidth="1"/>
    <col min="13326" max="13326" width="18.42578125" bestFit="1" customWidth="1"/>
    <col min="13327" max="13327" width="23.42578125" customWidth="1"/>
    <col min="13570" max="13570" width="38.42578125" customWidth="1"/>
    <col min="13572" max="13572" width="9.7109375" bestFit="1" customWidth="1"/>
    <col min="13573" max="13573" width="82.85546875" customWidth="1"/>
    <col min="13574" max="13574" width="25.85546875" customWidth="1"/>
    <col min="13575" max="13575" width="26.28515625" customWidth="1"/>
    <col min="13576" max="13576" width="25.140625" customWidth="1"/>
    <col min="13577" max="13577" width="15.42578125" customWidth="1"/>
    <col min="13578" max="13578" width="19.42578125" customWidth="1"/>
    <col min="13579" max="13579" width="28" customWidth="1"/>
    <col min="13580" max="13580" width="9.28515625" bestFit="1" customWidth="1"/>
    <col min="13581" max="13581" width="30.85546875" customWidth="1"/>
    <col min="13582" max="13582" width="18.42578125" bestFit="1" customWidth="1"/>
    <col min="13583" max="13583" width="23.42578125" customWidth="1"/>
    <col min="13826" max="13826" width="38.42578125" customWidth="1"/>
    <col min="13828" max="13828" width="9.7109375" bestFit="1" customWidth="1"/>
    <col min="13829" max="13829" width="82.85546875" customWidth="1"/>
    <col min="13830" max="13830" width="25.85546875" customWidth="1"/>
    <col min="13831" max="13831" width="26.28515625" customWidth="1"/>
    <col min="13832" max="13832" width="25.140625" customWidth="1"/>
    <col min="13833" max="13833" width="15.42578125" customWidth="1"/>
    <col min="13834" max="13834" width="19.42578125" customWidth="1"/>
    <col min="13835" max="13835" width="28" customWidth="1"/>
    <col min="13836" max="13836" width="9.28515625" bestFit="1" customWidth="1"/>
    <col min="13837" max="13837" width="30.85546875" customWidth="1"/>
    <col min="13838" max="13838" width="18.42578125" bestFit="1" customWidth="1"/>
    <col min="13839" max="13839" width="23.42578125" customWidth="1"/>
    <col min="14082" max="14082" width="38.42578125" customWidth="1"/>
    <col min="14084" max="14084" width="9.7109375" bestFit="1" customWidth="1"/>
    <col min="14085" max="14085" width="82.85546875" customWidth="1"/>
    <col min="14086" max="14086" width="25.85546875" customWidth="1"/>
    <col min="14087" max="14087" width="26.28515625" customWidth="1"/>
    <col min="14088" max="14088" width="25.140625" customWidth="1"/>
    <col min="14089" max="14089" width="15.42578125" customWidth="1"/>
    <col min="14090" max="14090" width="19.42578125" customWidth="1"/>
    <col min="14091" max="14091" width="28" customWidth="1"/>
    <col min="14092" max="14092" width="9.28515625" bestFit="1" customWidth="1"/>
    <col min="14093" max="14093" width="30.85546875" customWidth="1"/>
    <col min="14094" max="14094" width="18.42578125" bestFit="1" customWidth="1"/>
    <col min="14095" max="14095" width="23.42578125" customWidth="1"/>
    <col min="14338" max="14338" width="38.42578125" customWidth="1"/>
    <col min="14340" max="14340" width="9.7109375" bestFit="1" customWidth="1"/>
    <col min="14341" max="14341" width="82.85546875" customWidth="1"/>
    <col min="14342" max="14342" width="25.85546875" customWidth="1"/>
    <col min="14343" max="14343" width="26.28515625" customWidth="1"/>
    <col min="14344" max="14344" width="25.140625" customWidth="1"/>
    <col min="14345" max="14345" width="15.42578125" customWidth="1"/>
    <col min="14346" max="14346" width="19.42578125" customWidth="1"/>
    <col min="14347" max="14347" width="28" customWidth="1"/>
    <col min="14348" max="14348" width="9.28515625" bestFit="1" customWidth="1"/>
    <col min="14349" max="14349" width="30.85546875" customWidth="1"/>
    <col min="14350" max="14350" width="18.42578125" bestFit="1" customWidth="1"/>
    <col min="14351" max="14351" width="23.42578125" customWidth="1"/>
    <col min="14594" max="14594" width="38.42578125" customWidth="1"/>
    <col min="14596" max="14596" width="9.7109375" bestFit="1" customWidth="1"/>
    <col min="14597" max="14597" width="82.85546875" customWidth="1"/>
    <col min="14598" max="14598" width="25.85546875" customWidth="1"/>
    <col min="14599" max="14599" width="26.28515625" customWidth="1"/>
    <col min="14600" max="14600" width="25.140625" customWidth="1"/>
    <col min="14601" max="14601" width="15.42578125" customWidth="1"/>
    <col min="14602" max="14602" width="19.42578125" customWidth="1"/>
    <col min="14603" max="14603" width="28" customWidth="1"/>
    <col min="14604" max="14604" width="9.28515625" bestFit="1" customWidth="1"/>
    <col min="14605" max="14605" width="30.85546875" customWidth="1"/>
    <col min="14606" max="14606" width="18.42578125" bestFit="1" customWidth="1"/>
    <col min="14607" max="14607" width="23.42578125" customWidth="1"/>
    <col min="14850" max="14850" width="38.42578125" customWidth="1"/>
    <col min="14852" max="14852" width="9.7109375" bestFit="1" customWidth="1"/>
    <col min="14853" max="14853" width="82.85546875" customWidth="1"/>
    <col min="14854" max="14854" width="25.85546875" customWidth="1"/>
    <col min="14855" max="14855" width="26.28515625" customWidth="1"/>
    <col min="14856" max="14856" width="25.140625" customWidth="1"/>
    <col min="14857" max="14857" width="15.42578125" customWidth="1"/>
    <col min="14858" max="14858" width="19.42578125" customWidth="1"/>
    <col min="14859" max="14859" width="28" customWidth="1"/>
    <col min="14860" max="14860" width="9.28515625" bestFit="1" customWidth="1"/>
    <col min="14861" max="14861" width="30.85546875" customWidth="1"/>
    <col min="14862" max="14862" width="18.42578125" bestFit="1" customWidth="1"/>
    <col min="14863" max="14863" width="23.42578125" customWidth="1"/>
    <col min="15106" max="15106" width="38.42578125" customWidth="1"/>
    <col min="15108" max="15108" width="9.7109375" bestFit="1" customWidth="1"/>
    <col min="15109" max="15109" width="82.85546875" customWidth="1"/>
    <col min="15110" max="15110" width="25.85546875" customWidth="1"/>
    <col min="15111" max="15111" width="26.28515625" customWidth="1"/>
    <col min="15112" max="15112" width="25.140625" customWidth="1"/>
    <col min="15113" max="15113" width="15.42578125" customWidth="1"/>
    <col min="15114" max="15114" width="19.42578125" customWidth="1"/>
    <col min="15115" max="15115" width="28" customWidth="1"/>
    <col min="15116" max="15116" width="9.28515625" bestFit="1" customWidth="1"/>
    <col min="15117" max="15117" width="30.85546875" customWidth="1"/>
    <col min="15118" max="15118" width="18.42578125" bestFit="1" customWidth="1"/>
    <col min="15119" max="15119" width="23.42578125" customWidth="1"/>
    <col min="15362" max="15362" width="38.42578125" customWidth="1"/>
    <col min="15364" max="15364" width="9.7109375" bestFit="1" customWidth="1"/>
    <col min="15365" max="15365" width="82.85546875" customWidth="1"/>
    <col min="15366" max="15366" width="25.85546875" customWidth="1"/>
    <col min="15367" max="15367" width="26.28515625" customWidth="1"/>
    <col min="15368" max="15368" width="25.140625" customWidth="1"/>
    <col min="15369" max="15369" width="15.42578125" customWidth="1"/>
    <col min="15370" max="15370" width="19.42578125" customWidth="1"/>
    <col min="15371" max="15371" width="28" customWidth="1"/>
    <col min="15372" max="15372" width="9.28515625" bestFit="1" customWidth="1"/>
    <col min="15373" max="15373" width="30.85546875" customWidth="1"/>
    <col min="15374" max="15374" width="18.42578125" bestFit="1" customWidth="1"/>
    <col min="15375" max="15375" width="23.42578125" customWidth="1"/>
    <col min="15618" max="15618" width="38.42578125" customWidth="1"/>
    <col min="15620" max="15620" width="9.7109375" bestFit="1" customWidth="1"/>
    <col min="15621" max="15621" width="82.85546875" customWidth="1"/>
    <col min="15622" max="15622" width="25.85546875" customWidth="1"/>
    <col min="15623" max="15623" width="26.28515625" customWidth="1"/>
    <col min="15624" max="15624" width="25.140625" customWidth="1"/>
    <col min="15625" max="15625" width="15.42578125" customWidth="1"/>
    <col min="15626" max="15626" width="19.42578125" customWidth="1"/>
    <col min="15627" max="15627" width="28" customWidth="1"/>
    <col min="15628" max="15628" width="9.28515625" bestFit="1" customWidth="1"/>
    <col min="15629" max="15629" width="30.85546875" customWidth="1"/>
    <col min="15630" max="15630" width="18.42578125" bestFit="1" customWidth="1"/>
    <col min="15631" max="15631" width="23.42578125" customWidth="1"/>
    <col min="15874" max="15874" width="38.42578125" customWidth="1"/>
    <col min="15876" max="15876" width="9.7109375" bestFit="1" customWidth="1"/>
    <col min="15877" max="15877" width="82.85546875" customWidth="1"/>
    <col min="15878" max="15878" width="25.85546875" customWidth="1"/>
    <col min="15879" max="15879" width="26.28515625" customWidth="1"/>
    <col min="15880" max="15880" width="25.140625" customWidth="1"/>
    <col min="15881" max="15881" width="15.42578125" customWidth="1"/>
    <col min="15882" max="15882" width="19.42578125" customWidth="1"/>
    <col min="15883" max="15883" width="28" customWidth="1"/>
    <col min="15884" max="15884" width="9.28515625" bestFit="1" customWidth="1"/>
    <col min="15885" max="15885" width="30.85546875" customWidth="1"/>
    <col min="15886" max="15886" width="18.42578125" bestFit="1" customWidth="1"/>
    <col min="15887" max="15887" width="23.42578125" customWidth="1"/>
    <col min="16130" max="16130" width="38.42578125" customWidth="1"/>
    <col min="16132" max="16132" width="9.7109375" bestFit="1" customWidth="1"/>
    <col min="16133" max="16133" width="82.85546875" customWidth="1"/>
    <col min="16134" max="16134" width="25.85546875" customWidth="1"/>
    <col min="16135" max="16135" width="26.28515625" customWidth="1"/>
    <col min="16136" max="16136" width="25.140625" customWidth="1"/>
    <col min="16137" max="16137" width="15.42578125" customWidth="1"/>
    <col min="16138" max="16138" width="19.42578125" customWidth="1"/>
    <col min="16139" max="16139" width="28" customWidth="1"/>
    <col min="16140" max="16140" width="9.28515625" bestFit="1" customWidth="1"/>
    <col min="16141" max="16141" width="30.85546875" customWidth="1"/>
    <col min="16142" max="16142" width="18.42578125" bestFit="1" customWidth="1"/>
    <col min="16143" max="16143" width="23.42578125" customWidth="1"/>
  </cols>
  <sheetData>
    <row r="1" spans="1:16" ht="45" customHeight="1">
      <c r="A1" s="205" t="s">
        <v>241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122"/>
    </row>
    <row r="2" spans="1:16" ht="45" customHeight="1">
      <c r="A2" s="206" t="s">
        <v>195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122"/>
    </row>
    <row r="3" spans="1:16" ht="15.75" customHeight="1">
      <c r="A3" s="202" t="s">
        <v>230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23" t="s">
        <v>215</v>
      </c>
    </row>
    <row r="4" spans="1:16" s="1" customFormat="1" ht="131.25" customHeight="1">
      <c r="A4" s="88" t="s">
        <v>0</v>
      </c>
      <c r="B4" s="88" t="s">
        <v>1</v>
      </c>
      <c r="C4" s="89" t="s">
        <v>2</v>
      </c>
      <c r="D4" s="90" t="s">
        <v>98</v>
      </c>
      <c r="E4" s="117" t="s">
        <v>192</v>
      </c>
      <c r="F4" s="90" t="s">
        <v>3</v>
      </c>
      <c r="G4" s="89" t="s">
        <v>4</v>
      </c>
      <c r="H4" s="88" t="s">
        <v>5</v>
      </c>
      <c r="I4" s="88" t="s">
        <v>6</v>
      </c>
      <c r="J4" s="88" t="s">
        <v>7</v>
      </c>
      <c r="K4" s="91" t="s">
        <v>8</v>
      </c>
      <c r="L4" s="92" t="s">
        <v>9</v>
      </c>
      <c r="M4" s="91" t="s">
        <v>10</v>
      </c>
      <c r="N4" s="93" t="s">
        <v>11</v>
      </c>
      <c r="O4" s="89" t="s">
        <v>12</v>
      </c>
      <c r="P4" s="1" t="s">
        <v>218</v>
      </c>
    </row>
    <row r="5" spans="1:16" s="1" customFormat="1" ht="30" customHeight="1">
      <c r="A5" s="94" t="s">
        <v>13</v>
      </c>
      <c r="B5" s="94" t="s">
        <v>14</v>
      </c>
      <c r="C5" s="94" t="s">
        <v>15</v>
      </c>
      <c r="D5" s="94" t="s">
        <v>16</v>
      </c>
      <c r="E5" s="94" t="s">
        <v>18</v>
      </c>
      <c r="F5" s="94" t="s">
        <v>19</v>
      </c>
      <c r="G5" s="94" t="s">
        <v>20</v>
      </c>
      <c r="H5" s="94" t="s">
        <v>21</v>
      </c>
      <c r="I5" s="94" t="s">
        <v>22</v>
      </c>
      <c r="J5" s="94" t="s">
        <v>23</v>
      </c>
      <c r="K5" s="94" t="s">
        <v>24</v>
      </c>
      <c r="L5" s="94" t="s">
        <v>25</v>
      </c>
      <c r="M5" s="94" t="s">
        <v>26</v>
      </c>
      <c r="N5" s="94" t="s">
        <v>27</v>
      </c>
      <c r="O5" s="94" t="s">
        <v>54</v>
      </c>
    </row>
    <row r="6" spans="1:16" s="1" customFormat="1" ht="140.25" customHeight="1">
      <c r="A6" s="89" t="s">
        <v>13</v>
      </c>
      <c r="B6" s="95" t="s">
        <v>179</v>
      </c>
      <c r="C6" s="96" t="s">
        <v>29</v>
      </c>
      <c r="D6" s="97">
        <v>450</v>
      </c>
      <c r="E6" s="95" t="s">
        <v>238</v>
      </c>
      <c r="F6" s="96"/>
      <c r="G6" s="214"/>
      <c r="H6" s="98"/>
      <c r="I6" s="99"/>
      <c r="J6" s="96"/>
      <c r="K6" s="91"/>
      <c r="L6" s="100"/>
      <c r="M6" s="101">
        <f>ROUND((K6*L6)+K6,2)</f>
        <v>0</v>
      </c>
      <c r="N6" s="91">
        <f>ROUND(G6*K6,2)</f>
        <v>0</v>
      </c>
      <c r="O6" s="101">
        <f>ROUND((N6*L6)+N6,2)</f>
        <v>0</v>
      </c>
      <c r="P6" s="1">
        <v>8</v>
      </c>
    </row>
    <row r="7" spans="1:16" ht="119.25" customHeight="1">
      <c r="A7" s="119" t="s">
        <v>14</v>
      </c>
      <c r="B7" s="95" t="s">
        <v>231</v>
      </c>
      <c r="C7" s="96" t="s">
        <v>29</v>
      </c>
      <c r="D7" s="102">
        <v>400</v>
      </c>
      <c r="E7" s="116" t="s">
        <v>243</v>
      </c>
      <c r="F7" s="96"/>
      <c r="G7" s="214"/>
      <c r="H7" s="98"/>
      <c r="I7" s="99"/>
      <c r="J7" s="96"/>
      <c r="K7" s="120"/>
      <c r="L7" s="100"/>
      <c r="M7" s="101">
        <f t="shared" ref="M7" si="0">ROUND((K7*L7)+K7,2)</f>
        <v>0</v>
      </c>
      <c r="N7" s="91">
        <f t="shared" ref="N7:N13" si="1">ROUND(G7*K7,2)</f>
        <v>0</v>
      </c>
      <c r="O7" s="101">
        <f>ROUND((N7*L7)+N7,2)</f>
        <v>0</v>
      </c>
      <c r="P7" t="s">
        <v>217</v>
      </c>
    </row>
    <row r="8" spans="1:16" s="1" customFormat="1" ht="129" customHeight="1">
      <c r="A8" s="119" t="s">
        <v>15</v>
      </c>
      <c r="B8" s="95" t="s">
        <v>180</v>
      </c>
      <c r="C8" s="96" t="s">
        <v>29</v>
      </c>
      <c r="D8" s="102">
        <v>2000</v>
      </c>
      <c r="E8" s="95" t="s">
        <v>239</v>
      </c>
      <c r="F8" s="96"/>
      <c r="G8" s="214"/>
      <c r="H8" s="98"/>
      <c r="I8" s="99"/>
      <c r="J8" s="96"/>
      <c r="K8" s="91"/>
      <c r="L8" s="100"/>
      <c r="M8" s="101">
        <f t="shared" ref="M8:M13" si="2">ROUND((K8*L8)+K8,2)</f>
        <v>0</v>
      </c>
      <c r="N8" s="91">
        <f t="shared" si="1"/>
        <v>0</v>
      </c>
      <c r="O8" s="101">
        <f t="shared" ref="O8:O13" si="3">ROUND((N8*L8)+N8,2)</f>
        <v>0</v>
      </c>
      <c r="P8" s="1" t="s">
        <v>219</v>
      </c>
    </row>
    <row r="9" spans="1:16" s="104" customFormat="1" ht="36" customHeight="1">
      <c r="A9" s="119" t="s">
        <v>16</v>
      </c>
      <c r="B9" s="95" t="s">
        <v>181</v>
      </c>
      <c r="C9" s="89" t="s">
        <v>29</v>
      </c>
      <c r="D9" s="102">
        <v>15000</v>
      </c>
      <c r="E9" s="103" t="s">
        <v>182</v>
      </c>
      <c r="F9" s="89"/>
      <c r="G9" s="214"/>
      <c r="H9" s="98"/>
      <c r="I9" s="99"/>
      <c r="J9" s="96"/>
      <c r="K9" s="120"/>
      <c r="L9" s="100"/>
      <c r="M9" s="101">
        <f t="shared" si="2"/>
        <v>0</v>
      </c>
      <c r="N9" s="91">
        <f t="shared" si="1"/>
        <v>0</v>
      </c>
      <c r="O9" s="101">
        <f t="shared" si="3"/>
        <v>0</v>
      </c>
      <c r="P9" s="104">
        <v>14</v>
      </c>
    </row>
    <row r="10" spans="1:16" s="1" customFormat="1" ht="36" customHeight="1">
      <c r="A10" s="119" t="s">
        <v>17</v>
      </c>
      <c r="B10" s="105" t="s">
        <v>183</v>
      </c>
      <c r="C10" s="106" t="s">
        <v>29</v>
      </c>
      <c r="D10" s="102">
        <v>4000</v>
      </c>
      <c r="E10" s="107" t="s">
        <v>184</v>
      </c>
      <c r="F10" s="106"/>
      <c r="G10" s="214"/>
      <c r="H10" s="98"/>
      <c r="I10" s="108"/>
      <c r="J10" s="109"/>
      <c r="K10" s="121"/>
      <c r="L10" s="110"/>
      <c r="M10" s="111">
        <f t="shared" si="2"/>
        <v>0</v>
      </c>
      <c r="N10" s="91">
        <f t="shared" si="1"/>
        <v>0</v>
      </c>
      <c r="O10" s="101">
        <f t="shared" si="3"/>
        <v>0</v>
      </c>
      <c r="P10" s="1">
        <v>3.3</v>
      </c>
    </row>
    <row r="11" spans="1:16" s="1" customFormat="1" ht="36" customHeight="1">
      <c r="A11" s="119" t="s">
        <v>18</v>
      </c>
      <c r="B11" s="95" t="s">
        <v>185</v>
      </c>
      <c r="C11" s="89" t="s">
        <v>29</v>
      </c>
      <c r="D11" s="112" t="s">
        <v>216</v>
      </c>
      <c r="E11" s="103" t="s">
        <v>186</v>
      </c>
      <c r="F11" s="89"/>
      <c r="G11" s="214"/>
      <c r="H11" s="98"/>
      <c r="I11" s="99"/>
      <c r="J11" s="96"/>
      <c r="K11" s="120"/>
      <c r="L11" s="100"/>
      <c r="M11" s="101">
        <f t="shared" si="2"/>
        <v>0</v>
      </c>
      <c r="N11" s="91">
        <f t="shared" si="1"/>
        <v>0</v>
      </c>
      <c r="O11" s="101">
        <f t="shared" si="3"/>
        <v>0</v>
      </c>
      <c r="P11" s="1">
        <v>0</v>
      </c>
    </row>
    <row r="12" spans="1:16" s="1" customFormat="1" ht="35.25" customHeight="1">
      <c r="A12" s="119" t="s">
        <v>19</v>
      </c>
      <c r="B12" s="95" t="s">
        <v>187</v>
      </c>
      <c r="C12" s="96" t="s">
        <v>29</v>
      </c>
      <c r="D12" s="102">
        <v>300</v>
      </c>
      <c r="E12" s="103" t="s">
        <v>188</v>
      </c>
      <c r="F12" s="96"/>
      <c r="G12" s="214"/>
      <c r="H12" s="98"/>
      <c r="I12" s="99"/>
      <c r="J12" s="96"/>
      <c r="K12" s="120"/>
      <c r="L12" s="100"/>
      <c r="M12" s="101">
        <f t="shared" si="2"/>
        <v>0</v>
      </c>
      <c r="N12" s="91">
        <f t="shared" si="1"/>
        <v>0</v>
      </c>
      <c r="O12" s="101">
        <f t="shared" si="3"/>
        <v>0</v>
      </c>
      <c r="P12" s="1">
        <v>1</v>
      </c>
    </row>
    <row r="13" spans="1:16" s="1" customFormat="1" ht="36" customHeight="1">
      <c r="A13" s="119" t="s">
        <v>20</v>
      </c>
      <c r="B13" s="95" t="s">
        <v>189</v>
      </c>
      <c r="C13" s="96" t="s">
        <v>29</v>
      </c>
      <c r="D13" s="102">
        <v>12000</v>
      </c>
      <c r="E13" s="103" t="s">
        <v>190</v>
      </c>
      <c r="F13" s="96"/>
      <c r="G13" s="214"/>
      <c r="H13" s="98"/>
      <c r="I13" s="99"/>
      <c r="J13" s="96"/>
      <c r="K13" s="120"/>
      <c r="L13" s="100"/>
      <c r="M13" s="101">
        <f t="shared" si="2"/>
        <v>0</v>
      </c>
      <c r="N13" s="91">
        <f t="shared" si="1"/>
        <v>0</v>
      </c>
      <c r="O13" s="101">
        <f t="shared" si="3"/>
        <v>0</v>
      </c>
      <c r="P13" s="1">
        <v>18</v>
      </c>
    </row>
    <row r="14" spans="1:16" s="114" customFormat="1" ht="24" customHeight="1">
      <c r="A14" s="211" t="s">
        <v>77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113">
        <f>SUM(N6:N13)</f>
        <v>0</v>
      </c>
      <c r="O14" s="113">
        <f>SUM(O6:O13)</f>
        <v>0</v>
      </c>
    </row>
    <row r="15" spans="1:16" s="114" customFormat="1" ht="27" customHeight="1">
      <c r="A15" s="211" t="s">
        <v>67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115">
        <f>N14*(70/100)</f>
        <v>0</v>
      </c>
      <c r="O15" s="115">
        <f>O14*(70/100)</f>
        <v>0</v>
      </c>
    </row>
    <row r="16" spans="1:16" s="114" customFormat="1" ht="27" customHeight="1">
      <c r="A16" s="210" t="s">
        <v>68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115">
        <f>N14*1.2</f>
        <v>0</v>
      </c>
      <c r="O16" s="115">
        <f>O14*1.2</f>
        <v>0</v>
      </c>
    </row>
    <row r="17" spans="1:15" s="170" customFormat="1" ht="36" customHeight="1">
      <c r="A17" s="169" t="s">
        <v>0</v>
      </c>
      <c r="B17" s="207" t="s">
        <v>233</v>
      </c>
      <c r="C17" s="207"/>
      <c r="D17" s="207"/>
      <c r="E17" s="207"/>
      <c r="F17" s="207" t="s">
        <v>234</v>
      </c>
      <c r="G17" s="207"/>
      <c r="H17" s="207"/>
      <c r="I17" s="207" t="s">
        <v>235</v>
      </c>
      <c r="J17" s="207"/>
      <c r="K17" s="207"/>
      <c r="L17" s="207"/>
      <c r="M17" s="207"/>
      <c r="N17" s="207"/>
      <c r="O17" s="207"/>
    </row>
    <row r="18" spans="1:15" s="172" customFormat="1" ht="42" customHeight="1">
      <c r="A18" s="171" t="s">
        <v>13</v>
      </c>
      <c r="B18" s="208" t="s">
        <v>236</v>
      </c>
      <c r="C18" s="208"/>
      <c r="D18" s="208"/>
      <c r="E18" s="208"/>
      <c r="F18" s="209" t="s">
        <v>240</v>
      </c>
      <c r="G18" s="209"/>
      <c r="H18" s="209"/>
      <c r="I18" s="209"/>
      <c r="J18" s="209"/>
      <c r="K18" s="209"/>
      <c r="L18" s="209"/>
      <c r="M18" s="209"/>
      <c r="N18" s="209"/>
      <c r="O18" s="209"/>
    </row>
    <row r="19" spans="1:15" s="172" customFormat="1" ht="42" customHeight="1">
      <c r="A19" s="171" t="s">
        <v>14</v>
      </c>
      <c r="B19" s="208" t="s">
        <v>237</v>
      </c>
      <c r="C19" s="208"/>
      <c r="D19" s="208"/>
      <c r="E19" s="208"/>
      <c r="F19" s="209" t="s">
        <v>244</v>
      </c>
      <c r="G19" s="209"/>
      <c r="H19" s="209"/>
      <c r="I19" s="209"/>
      <c r="J19" s="209"/>
      <c r="K19" s="209"/>
      <c r="L19" s="209"/>
      <c r="M19" s="209"/>
      <c r="N19" s="209"/>
      <c r="O19" s="209"/>
    </row>
  </sheetData>
  <mergeCells count="15">
    <mergeCell ref="A16:M16"/>
    <mergeCell ref="A1:O1"/>
    <mergeCell ref="A2:O2"/>
    <mergeCell ref="A3:O3"/>
    <mergeCell ref="A14:M14"/>
    <mergeCell ref="A15:M15"/>
    <mergeCell ref="B17:E17"/>
    <mergeCell ref="B18:E18"/>
    <mergeCell ref="B19:E19"/>
    <mergeCell ref="I17:O17"/>
    <mergeCell ref="F17:H17"/>
    <mergeCell ref="F18:H18"/>
    <mergeCell ref="I18:O18"/>
    <mergeCell ref="F19:H19"/>
    <mergeCell ref="I19:O19"/>
  </mergeCells>
  <conditionalFormatting sqref="M15:M16">
    <cfRule type="expression" dxfId="0" priority="1" stopIfTrue="1">
      <formula>$J15=$O15</formula>
    </cfRule>
  </conditionalFormatting>
  <pageMargins left="0.25" right="0.25" top="0.75" bottom="0.75" header="0.3" footer="0.3"/>
  <pageSetup paperSize="9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1. system zamknięty I</vt:lpstr>
      <vt:lpstr>2. system zamknięty II</vt:lpstr>
      <vt:lpstr>3. system otwarty</vt:lpstr>
      <vt:lpstr>4. sprzęt</vt:lpstr>
      <vt:lpstr>5. sprzęt</vt:lpstr>
      <vt:lpstr>'1. system zamknięty I'!Obszar_wydruku</vt:lpstr>
      <vt:lpstr>'2. system zamknięty II'!Obszar_wydruku</vt:lpstr>
      <vt:lpstr>'3. system otwarty'!Obszar_wydruku</vt:lpstr>
      <vt:lpstr>'4. sprzęt'!Obszar_wydruku</vt:lpstr>
      <vt:lpstr>'5. sprzęt'!Obszar_wydruku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</dc:creator>
  <cp:lastModifiedBy>MartaDziedzic</cp:lastModifiedBy>
  <cp:lastPrinted>2021-05-19T12:09:01Z</cp:lastPrinted>
  <dcterms:created xsi:type="dcterms:W3CDTF">2017-07-05T07:01:06Z</dcterms:created>
  <dcterms:modified xsi:type="dcterms:W3CDTF">2021-06-07T13:31:58Z</dcterms:modified>
</cp:coreProperties>
</file>